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92.168.235.20\public\01_Sales_department\price_listes\2019 (НДС 20%)\Excel\"/>
    </mc:Choice>
  </mc:AlternateContent>
  <bookViews>
    <workbookView xWindow="0" yWindow="0" windowWidth="28800" windowHeight="12300"/>
  </bookViews>
  <sheets>
    <sheet name="Розничный Прайс-Лист" sheetId="1" r:id="rId1"/>
  </sheets>
  <definedNames>
    <definedName name="Print_Area" localSheetId="0">'Розничный Прайс-Лист'!$B$1:$AL$67</definedName>
    <definedName name="_xlnm.Print_Area" localSheetId="0">'Розничный Прайс-Лист'!$A$1:$AL$524</definedName>
  </definedNames>
  <calcPr calcId="162913"/>
</workbook>
</file>

<file path=xl/calcChain.xml><?xml version="1.0" encoding="utf-8"?>
<calcChain xmlns="http://schemas.openxmlformats.org/spreadsheetml/2006/main">
  <c r="AJ18" i="1" l="1"/>
  <c r="AJ418" i="1" l="1"/>
  <c r="AJ413" i="1"/>
  <c r="AJ408" i="1"/>
  <c r="AJ404" i="1"/>
  <c r="AJ203" i="1"/>
  <c r="AJ199" i="1"/>
  <c r="AJ195" i="1"/>
  <c r="AJ191" i="1"/>
  <c r="AJ356" i="1"/>
  <c r="AJ333" i="1"/>
  <c r="AJ264" i="1"/>
  <c r="AJ350" i="1"/>
  <c r="AJ284" i="1"/>
  <c r="AJ323" i="1"/>
  <c r="AJ312" i="1"/>
  <c r="AJ303" i="1"/>
  <c r="AJ293" i="1"/>
  <c r="AJ278" i="1"/>
</calcChain>
</file>

<file path=xl/sharedStrings.xml><?xml version="1.0" encoding="utf-8"?>
<sst xmlns="http://schemas.openxmlformats.org/spreadsheetml/2006/main" count="930" uniqueCount="642">
  <si>
    <t>Модель</t>
  </si>
  <si>
    <t>Состав набора 
(артикулы)</t>
  </si>
  <si>
    <t>Наименование</t>
  </si>
  <si>
    <t>Кол-во</t>
  </si>
  <si>
    <t>Цена без НДС, руб.</t>
  </si>
  <si>
    <t>ИТОГО с НДС, руб.</t>
  </si>
  <si>
    <t>Цена с НДС, 
руб.</t>
  </si>
  <si>
    <t>KRONO</t>
  </si>
  <si>
    <t>до 800 кг или до 3,0 м; интенсивность 30%</t>
  </si>
  <si>
    <t>001KR310D
001KR310S</t>
  </si>
  <si>
    <t xml:space="preserve">Привод 230В линейный самоблокирующийся (правый и левый)
Специальный стальной крепеж </t>
  </si>
  <si>
    <t>002ZF1N</t>
  </si>
  <si>
    <t xml:space="preserve">Блок управления </t>
  </si>
  <si>
    <t>Блок управления многофункциональный</t>
  </si>
  <si>
    <t>Корпус привода для 001FROG-A, 001FROG-A24</t>
  </si>
  <si>
    <t>Разблокировка для 001FROG-A, 001FROG-A24</t>
  </si>
  <si>
    <t>Блок управления с расширенным набором функций</t>
  </si>
  <si>
    <t xml:space="preserve">Привод 230В линейный самоблокирующийся
Специальный стальной крепеж </t>
  </si>
  <si>
    <t>001A3000A</t>
  </si>
  <si>
    <t>001A5000A</t>
  </si>
  <si>
    <t>001AX402306</t>
  </si>
  <si>
    <t>002ZM3E</t>
  </si>
  <si>
    <t>001AX71230</t>
  </si>
  <si>
    <t>001FA70230</t>
  </si>
  <si>
    <t>001FA70230CB</t>
  </si>
  <si>
    <t>001F1000</t>
  </si>
  <si>
    <t>001FE40230</t>
  </si>
  <si>
    <t>001FROG-A</t>
  </si>
  <si>
    <t>Привод 230В рычажный подземной установки.  Максимальный класс защиты IP67</t>
  </si>
  <si>
    <t>001FROG-CF</t>
  </si>
  <si>
    <t xml:space="preserve">001A4364   </t>
  </si>
  <si>
    <t>002ZA3P</t>
  </si>
  <si>
    <t>АВТОМАТИЗАЦИЯ ОТКАТНЫХ ВОРОТ</t>
  </si>
  <si>
    <t>до 800 кг или до 3,0 м; интенсивность 50%</t>
  </si>
  <si>
    <t>до 1000 кг или до 5,0 м; интенсивность 50%</t>
  </si>
  <si>
    <t>ATI</t>
  </si>
  <si>
    <t>FERNI</t>
  </si>
  <si>
    <t xml:space="preserve">FAST            </t>
  </si>
  <si>
    <t>до 800 кг или до 4,0 м; интенсивность 30%</t>
  </si>
  <si>
    <t>до 1000 кг или до 7,0 м; интенсивность 30%</t>
  </si>
  <si>
    <t>до 300 кг или до 2,3 м; интенсивность 30%; упрощенный монтаж</t>
  </si>
  <si>
    <t>до 800 кг или до 3,0 м; интенсивность 30%; подземная (скрытая) установка</t>
  </si>
  <si>
    <t>Привод 230В рычажный самоблокирующийся с шарнирным рычагом передачи</t>
  </si>
  <si>
    <t>FROG</t>
  </si>
  <si>
    <t>Наборы для автоматизации распашных ворот</t>
  </si>
  <si>
    <t>Блок управления одним приводом</t>
  </si>
  <si>
    <t>001F500</t>
  </si>
  <si>
    <t>002ZL160N</t>
  </si>
  <si>
    <t>до 150 кг или до 1,6 м; высокоинтенсивная работа</t>
  </si>
  <si>
    <t>Привод 24В рычажный не блокирующийся с шарнирным рычагом передачи Электрозамок обязателен</t>
  </si>
  <si>
    <t>Привод 230В рычажный самоблокирующийся с шарнирным рычагом передачи.  Стальной рычаг привода</t>
  </si>
  <si>
    <t>Привод 230В рычажный самоблокирующийся с шарнирным рычагом передачи. Стальной рычаг привода</t>
  </si>
  <si>
    <t>Привод 230В рычажный самоблокирующийся с шарнирным рычагом передачи Встроенный блок управления ZF1</t>
  </si>
  <si>
    <t>Привод  230В линейный не блокирующийся с электронными концевиками.  Электрозамок обязателен</t>
  </si>
  <si>
    <t>Привод 230В линейный самоблокирующийся с электронными концевиками</t>
  </si>
  <si>
    <t>FLEX</t>
  </si>
  <si>
    <t>Наборы для автоматизации распашных ворот с высокой интенсивностью эксплуатации</t>
  </si>
  <si>
    <t>Блок управления двумя приводами</t>
  </si>
  <si>
    <t>STYLO</t>
  </si>
  <si>
    <t>Рычаг передачи шарнирный</t>
  </si>
  <si>
    <t xml:space="preserve">AMICO         </t>
  </si>
  <si>
    <t>002ZL150N</t>
  </si>
  <si>
    <t>001STYLO-ME</t>
  </si>
  <si>
    <t>001STYLO-BS</t>
  </si>
  <si>
    <t>002ZL92</t>
  </si>
  <si>
    <t>001A1824</t>
  </si>
  <si>
    <t>002ZL90</t>
  </si>
  <si>
    <t>001A3024N</t>
  </si>
  <si>
    <t xml:space="preserve">Привод 24В линейный самоблокирующийся
Специальный стальной крепеж </t>
  </si>
  <si>
    <t>002ZL180</t>
  </si>
  <si>
    <t>001A5024N</t>
  </si>
  <si>
    <t>001F7024N</t>
  </si>
  <si>
    <t>001F1024</t>
  </si>
  <si>
    <t>002ZL19N</t>
  </si>
  <si>
    <t>001FROG-A24</t>
  </si>
  <si>
    <t>до 250 кг или до 1,8 м; высокоинтенсивная работа</t>
  </si>
  <si>
    <t>до 800 кг или до 3,0 м; высокоинтенсивная работа</t>
  </si>
  <si>
    <t>до 1000 кг или до 5,0 м; высокоинтенсивная работа</t>
  </si>
  <si>
    <t>до 300 кг или до 2,3 м;  высокоинтенсивная работа</t>
  </si>
  <si>
    <t>до 800 кг или до 4,0 м; высокоинтенсивная работа</t>
  </si>
  <si>
    <t>до 800 кг или до 3,0 м; высокоинтенсивная работа; подземная (скрытая) установка</t>
  </si>
  <si>
    <t>Привод 24В рычажный не блокирующийся с шарнирным рычагом передачи. Электрозамок обязателен</t>
  </si>
  <si>
    <t>Привод 24В  рычажный самоблокирующийся</t>
  </si>
  <si>
    <t>Привод 24В линейный самоблокирующийся</t>
  </si>
  <si>
    <t>Привод 24В рычажный самоблокирующийся с шарнирным рычагом передачи
Стальной рычаг привода</t>
  </si>
  <si>
    <t>Привод 24В рычажный самоблокирующийся с шарнирным рычагом передачи. Стальной рычаг привода</t>
  </si>
  <si>
    <t>до 150 кг или до 1,8 м; высокоинтенсивная работа</t>
  </si>
  <si>
    <t>до 150 кг или до 1,6 м; высокоинтенсивная работа; для автоматизации калитки</t>
  </si>
  <si>
    <t>Розничный Прайс-лист</t>
  </si>
  <si>
    <t>FAST</t>
  </si>
  <si>
    <t>Привод 24В рычажный подземной установки. Максимальный класс защиты IP67</t>
  </si>
  <si>
    <t>Аксессуары и другие блоки управления для приводов распашных ворот</t>
  </si>
  <si>
    <t>Название
(артикул)</t>
  </si>
  <si>
    <t>001FA001</t>
  </si>
  <si>
    <t>Светодиодная плата с индикацией режимов работы для приводо серии FAST40</t>
  </si>
  <si>
    <t>Кабель нагревательный со встроенным термостатом универсальный серии приводов FERNI, FAST</t>
  </si>
  <si>
    <t>Рычаг передачи скользящий для 001STYLO-ME</t>
  </si>
  <si>
    <t>001A4366</t>
  </si>
  <si>
    <t>Замок разблокировки с индивидуальным ключом стандарта EURO-DIN для 001FROG-A, 001FROG-A24</t>
  </si>
  <si>
    <t>001A4370</t>
  </si>
  <si>
    <t>Приводы  для автоматизации откатных ворот</t>
  </si>
  <si>
    <t>Зубчатые рейки и аксессуары для приводов откатных ворот</t>
  </si>
  <si>
    <t>001RSDN001</t>
  </si>
  <si>
    <t>Адаптер дистанционной разблокировки для откатных ворот (используется вместе с Н3000), шт</t>
  </si>
  <si>
    <t>CA123001</t>
  </si>
  <si>
    <t>CA083001</t>
  </si>
  <si>
    <t>001RGP1</t>
  </si>
  <si>
    <t>Модуль GREEN POWER для снижения потребления электроэнергии системы в режиме ожидания, шт</t>
  </si>
  <si>
    <t>009CGZS</t>
  </si>
  <si>
    <t>C0000104</t>
  </si>
  <si>
    <t>Рейка зубчатая для BK-2200, BY 3500T   / 1метр /</t>
  </si>
  <si>
    <t>CA303001</t>
  </si>
  <si>
    <t>Рейка зубчатая (30*30 мм), 1м, модуль 6 (арт CA303001/CGZ6)</t>
  </si>
  <si>
    <t>Цепная передача для серии ВК</t>
  </si>
  <si>
    <t>001H3000</t>
  </si>
  <si>
    <t>001PSRT02</t>
  </si>
  <si>
    <t>001STYLO-BD</t>
  </si>
  <si>
    <t>001LOCK82</t>
  </si>
  <si>
    <t>001FL-180</t>
  </si>
  <si>
    <t>002ZL170N</t>
  </si>
  <si>
    <t>002ZR24</t>
  </si>
  <si>
    <t>009CGZ6</t>
  </si>
  <si>
    <t>001B4353</t>
  </si>
  <si>
    <t>009CCT</t>
  </si>
  <si>
    <t>009CGIU</t>
  </si>
  <si>
    <t>001A4364</t>
  </si>
  <si>
    <t>Система дистанционной разблокировки привода со встроенной кнопкой управления (в корпусе) / трос 5 метров /</t>
  </si>
  <si>
    <t>Замок электромеханический для распашных ворот. 12 В, 15 Вт</t>
  </si>
  <si>
    <t>Рычаг передачи для серии FROG для открывания ворот на угол до 140° при макс. ширине створки-2м</t>
  </si>
  <si>
    <t>Цепная передача для серии FROG для открывания ворот на угол до 180° при макс. ширине створки-2м</t>
  </si>
  <si>
    <t>Блок управления для одного привода с питанием двигателя 220В</t>
  </si>
  <si>
    <t>Блок управления для одного привода с питанием двигателя 24В. Выход  2-го радиоканала, возможность подключения электрозамка</t>
  </si>
  <si>
    <t xml:space="preserve">BX </t>
  </si>
  <si>
    <t>до 300 кг, высокоинтенсивная работа</t>
  </si>
  <si>
    <t>Привод 24В самоблокирующийся для откатных ворот. Встроенный блок управления ZN2</t>
  </si>
  <si>
    <t>до 400 кг, интенсивность 30%</t>
  </si>
  <si>
    <t>Привод 230В самоблокирующийся для откатных ворот. Встроенный блок управления ZBX6</t>
  </si>
  <si>
    <t>Привод 230В самоблокирующийся для откатных ворот. Встроенный блок управления ZBX74 - 78</t>
  </si>
  <si>
    <t>до 800 кг, интенсивность 30%</t>
  </si>
  <si>
    <t>Привод 230В самоблокирующийся для откатных ворот. Радио-разблокировка привода с помощью брелка - передатчика. Встроенный блок управления ZBX8</t>
  </si>
  <si>
    <t>до 600 кг, высокоинтенсивная работа</t>
  </si>
  <si>
    <t>Привод 24В самоблокирующийся для откатных ворот. Встроенный блок управления ZD2</t>
  </si>
  <si>
    <t>до 600 кг, интенсивность 30%, скоростной (17 м/мин)</t>
  </si>
  <si>
    <t>BK</t>
  </si>
  <si>
    <t>до 1200 кг, интенсивность 50%</t>
  </si>
  <si>
    <t>до 1800 кг, интенсивность 50%</t>
  </si>
  <si>
    <t>до 2200 кг, интенсивность 50%</t>
  </si>
  <si>
    <t>Привод 230В самоблокирующийся для откатных ворот. Встроенный блок управления ZBK</t>
  </si>
  <si>
    <t>Привод 230В самоблокирующийся для откатных ворот. Встроенный блок управления ZBK10</t>
  </si>
  <si>
    <t>до 3500 кг, интенсивность 50%</t>
  </si>
  <si>
    <t>BY</t>
  </si>
  <si>
    <t>Привод 380В самоблокирующийся для откатных ворот. 
Встроенный блок управления ZT6</t>
  </si>
  <si>
    <t>BXV</t>
  </si>
  <si>
    <t>до 400 кг, высокоинтенсивная работа</t>
  </si>
  <si>
    <t>до 800 кг, высокоинтенсивная работа</t>
  </si>
  <si>
    <t>до 1000 кг, высокоинтенсивная работа</t>
  </si>
  <si>
    <t>Рейка зубчатая на болтах (30*12 мм), 1м, для BX*, BK1200, BК1800</t>
  </si>
  <si>
    <t>Рейка зубчатая на болтах (30*8 мм), 1м, для BX*, BK1200, BК1800</t>
  </si>
  <si>
    <t xml:space="preserve">Рейка зубчатая на болтах (30*8 мм) для BX-A, BX-В, BX 241, BK1200, BК 1800   / 1 метр / </t>
  </si>
  <si>
    <t>Цепь 1/2 дюйма / 5 метров / для 001B4353</t>
  </si>
  <si>
    <t>Замок 1/2 дюймовой цепи для 009ССТ</t>
  </si>
  <si>
    <t>АВТОМАТИЗАЦИЯ ГАРАЖНЫХ СЕКЦИОННЫХ ВОРОТ</t>
  </si>
  <si>
    <t>Наборы для автоматизации секционных гаражных ворот</t>
  </si>
  <si>
    <t xml:space="preserve">Профиль направляющий с цепной передачей L - 3.02 </t>
  </si>
  <si>
    <t>Профиль направляющий с цепной передачей L - 3.52</t>
  </si>
  <si>
    <t>Профиль направляющий с цепной передачей L - 4.02</t>
  </si>
  <si>
    <t>Профиль  направляющий с цепной передачей L - 3.52</t>
  </si>
  <si>
    <t>Аксессуары для  секционных гаражных ворот</t>
  </si>
  <si>
    <t xml:space="preserve">Тяговый рычаг для секционных ворот с расстоянием от вала до верхнего края проема 300 - 600 мм. </t>
  </si>
  <si>
    <t>Рычаг-адаптер для подъемно-поворотных ворот</t>
  </si>
  <si>
    <t>001V0686</t>
  </si>
  <si>
    <t>Профиль направляющий с ременной передачей L - 3.52 для ворот высотой до 2,7 м</t>
  </si>
  <si>
    <t>001V122</t>
  </si>
  <si>
    <t>001V201</t>
  </si>
  <si>
    <t>119RIP100</t>
  </si>
  <si>
    <t>VER</t>
  </si>
  <si>
    <t>Наборы для автоматизации секционных промышленных ворот</t>
  </si>
  <si>
    <t>Блок управления.</t>
  </si>
  <si>
    <t>Крепеж для установки привода.</t>
  </si>
  <si>
    <t>001C-BX</t>
  </si>
  <si>
    <t>Привод 220В осевой промышленный. Установка на вал.</t>
  </si>
  <si>
    <t>002ZC3</t>
  </si>
  <si>
    <t>001C009</t>
  </si>
  <si>
    <t>001С-BXK</t>
  </si>
  <si>
    <t>Привод 220В осевой промышленный (750 Вт). Установка на вал.</t>
  </si>
  <si>
    <t>001C-BXE24</t>
  </si>
  <si>
    <t>Привод 24В осевой промышленный. Установка на вал.</t>
  </si>
  <si>
    <t>002ZL80</t>
  </si>
  <si>
    <t>001C-BXET</t>
  </si>
  <si>
    <t xml:space="preserve">Привод 380В осевой промышленный. Установка на вал.                                                     </t>
  </si>
  <si>
    <t>002ZT5</t>
  </si>
  <si>
    <t>CBX</t>
  </si>
  <si>
    <t>для ворот высотой до 2,25 м, интенсивность 50%</t>
  </si>
  <si>
    <t>для ворот высотой до 2,7 м, интенсивность 50%</t>
  </si>
  <si>
    <t>для ворот высотой до 3,25 м, интенсивность 50%</t>
  </si>
  <si>
    <t>Привод 24В потолочный для секционных ворот. Тяговое усилиие 1000Н</t>
  </si>
  <si>
    <t>Привод 24В потолочный для секционных ворот. Тяговое усилиие 1200Н</t>
  </si>
  <si>
    <t>Площадь до 25 м2; высота до 8,5 м; интенсивность 30%</t>
  </si>
  <si>
    <t>Площадь до 52м2; высота до 8,5 м; интенсивность 30%</t>
  </si>
  <si>
    <t>Площадь до 25м2; высота до 8,5 м; высокоинтенсивный</t>
  </si>
  <si>
    <t>Площадь до 52м2; высота до 8,5 м; высокоинтенсивный</t>
  </si>
  <si>
    <t>Аксессуары для приводов  секционных промышленных ворот</t>
  </si>
  <si>
    <t xml:space="preserve">Разблокиратор для приводов </t>
  </si>
  <si>
    <t>Система цепной передачи для секционных ворот (при высоте ворот более 5,5 м)</t>
  </si>
  <si>
    <t>Кронштейн для секционных ворот с пружинодержателем 40 мм.</t>
  </si>
  <si>
    <t>Редуктор цепной ручной для приводов (при высоте ворот не более 5 м)</t>
  </si>
  <si>
    <t>001C002</t>
  </si>
  <si>
    <t>001C003</t>
  </si>
  <si>
    <t>Система открывания - закрывания для откатных ворот</t>
  </si>
  <si>
    <t>001C005</t>
  </si>
  <si>
    <t>001C008</t>
  </si>
  <si>
    <t>001C010</t>
  </si>
  <si>
    <t>009ССТ</t>
  </si>
  <si>
    <t>009СGIU</t>
  </si>
  <si>
    <t>001CMS</t>
  </si>
  <si>
    <t>Цепь 1/2 дюйма / 5 метров /</t>
  </si>
  <si>
    <t>Замок 1/2 дюймовой цепи</t>
  </si>
  <si>
    <t>Ручка для разблокировки привода с ключом и тросом для внешней установки  / трос 7 метров /</t>
  </si>
  <si>
    <t>АВТОМАТИЗАЦИЯ ГАРАЖНЫХ ПОДЪЕМНО-ПОВОРОТНЫХ ВОРОТ</t>
  </si>
  <si>
    <t>Автоматика для автоматизации подъемно-поворотных гаражных ворот</t>
  </si>
  <si>
    <t>001E456</t>
  </si>
  <si>
    <t>Привод 220В самоблокирующийся с установкой на полотно ворот</t>
  </si>
  <si>
    <t>002ZE5</t>
  </si>
  <si>
    <t>Блок управления</t>
  </si>
  <si>
    <t>001E1024</t>
  </si>
  <si>
    <t>Привод 24B самоблокирующийся с установкой на полотно ворот</t>
  </si>
  <si>
    <t>002ZL19NA</t>
  </si>
  <si>
    <t>Аксессуары для приводов подъемно-поворотных ворот</t>
  </si>
  <si>
    <t>Электрозамок</t>
  </si>
  <si>
    <t>Крепление привода к полотну ворот</t>
  </si>
  <si>
    <t>Принадлежности для передающей системы /необх. 2шт/. При установке двух приводов принадлежности не используются</t>
  </si>
  <si>
    <t>Труба передачи (3м).При ширине ворот &gt;3м необходимы две трубы передачи. При установке 2-х приводов не используется.</t>
  </si>
  <si>
    <t>Тяги телескопические /пара/.</t>
  </si>
  <si>
    <t>Удлинитель для тяги телескопической 001Е785А /необходимо 2шт/. Используется для ворот высотой более 2,4 м</t>
  </si>
  <si>
    <t>001E881</t>
  </si>
  <si>
    <t>001E001</t>
  </si>
  <si>
    <t>001E781A</t>
  </si>
  <si>
    <t>001E782A</t>
  </si>
  <si>
    <t>001E785A</t>
  </si>
  <si>
    <t>001E787A</t>
  </si>
  <si>
    <t>EMEGA</t>
  </si>
  <si>
    <t>до 14 м2; интенсивность 50%</t>
  </si>
  <si>
    <t>до 14 м2; высокоинтенсивная работа</t>
  </si>
  <si>
    <t>Название (артикул)</t>
  </si>
  <si>
    <t>АВТОМАТИЧЕСКИЕ ШЛАГБАУМЫ</t>
  </si>
  <si>
    <t xml:space="preserve">GARD </t>
  </si>
  <si>
    <t>Шлагбаум на проезд 2,5 м; интенсивность 30%</t>
  </si>
  <si>
    <t>001G2500</t>
  </si>
  <si>
    <t>Тумба шлагбаума с приводом и блоком управления. Класс защиты IP54. Цвет RAL 2004</t>
  </si>
  <si>
    <t>Стрела прямоугольная алюминиевая  2,7 м</t>
  </si>
  <si>
    <t>001G0461</t>
  </si>
  <si>
    <t>Наклейки светоотражающие на стрелу / 24 шт. /</t>
  </si>
  <si>
    <t>Шлагбаум на проезд 3,5 м; высокоинтенсивный 2-6 с.</t>
  </si>
  <si>
    <t>001G4000</t>
  </si>
  <si>
    <t>001G0401</t>
  </si>
  <si>
    <t>Стрела прямоугольная алюминиевая 4,2 м.</t>
  </si>
  <si>
    <t>Наклейки светоотражающие на стрелу / 24шт. /</t>
  </si>
  <si>
    <t>009G0403</t>
  </si>
  <si>
    <t>Накладки резиновые на стрелу 4м.</t>
  </si>
  <si>
    <t>Шлагбаум на проезд 3,75 м; высокоинтенсивный 2-6 с.</t>
  </si>
  <si>
    <t>001G3750</t>
  </si>
  <si>
    <t>001G0402</t>
  </si>
  <si>
    <t>Стрела круглая алюминиевая 4,2 м. Функция "антиветер" Цвет RAL 2004</t>
  </si>
  <si>
    <t>001G04060</t>
  </si>
  <si>
    <t>Пружина балансировочная (зеленая) диам. 50 мм</t>
  </si>
  <si>
    <t>Шлагбаум на проезд 3,75 м; высокоинтенсивный 2-6 с.; дюралайт</t>
  </si>
  <si>
    <t>001G03750</t>
  </si>
  <si>
    <t>Стрела круглая алюминиевая 4 м. Функция "антиветер" / дюралайт Цвет RAL 2004</t>
  </si>
  <si>
    <t>001G03756</t>
  </si>
  <si>
    <t>Вставка дополнительная для стрелы 001G03750</t>
  </si>
  <si>
    <t>001G06080</t>
  </si>
  <si>
    <t>Пружина балансировочная (красная) диам. 55 мм</t>
  </si>
  <si>
    <t>001G028401/8</t>
  </si>
  <si>
    <t>Дюралайт на стрелу со светодиодами</t>
  </si>
  <si>
    <t>001G02809</t>
  </si>
  <si>
    <t>Наклейки светоотражающие узкие / 20шт. /</t>
  </si>
  <si>
    <t>001G028402</t>
  </si>
  <si>
    <t>Кабель для подключения дюралайта</t>
  </si>
  <si>
    <t>Шлагбаум на проезд 6,0 м; высокоинтенсивный 4-8 с.</t>
  </si>
  <si>
    <t>001G6000</t>
  </si>
  <si>
    <t>001G0601</t>
  </si>
  <si>
    <t>Стрела прямоугольная алюминиевая 6,85 м.</t>
  </si>
  <si>
    <t>Наклейки светоотражающие на стрелу / 24шт. /.</t>
  </si>
  <si>
    <t>009G0603</t>
  </si>
  <si>
    <t>Накладки резиновые на стрелу 6,5м.</t>
  </si>
  <si>
    <t>001G0462</t>
  </si>
  <si>
    <t>Опора для стрелы.</t>
  </si>
  <si>
    <t>Шлагбаум на проезд 6,5 м; высокоинтенсивный 4-8 с.</t>
  </si>
  <si>
    <t>001G6500</t>
  </si>
  <si>
    <t>Стрела круглая алюминиевая 6,85 м. Функция "антиветер"</t>
  </si>
  <si>
    <t>001G02807</t>
  </si>
  <si>
    <t>Опора стрелы</t>
  </si>
  <si>
    <t>Шлагбаум на проезд 5,6 м; высокоинтенсивный 4-8 с.; дюралайт</t>
  </si>
  <si>
    <t>001G06000</t>
  </si>
  <si>
    <t>Стрела круглая алюминиевая 6 м. Функция "антиветер" / дюралайт</t>
  </si>
  <si>
    <t>001G06802</t>
  </si>
  <si>
    <t xml:space="preserve">Вставка дополнительная </t>
  </si>
  <si>
    <t>001G028401/12</t>
  </si>
  <si>
    <t>Шлагбаум на проезд 6,5 м; высокоинтенсивный 4-8 с.; дюралайт</t>
  </si>
  <si>
    <t>001G06850</t>
  </si>
  <si>
    <t>Стрела круглая алюминиевая 6,85 м. Функция "антиветер"/ дюралайт</t>
  </si>
  <si>
    <t>001G028401/14</t>
  </si>
  <si>
    <t>GARD 4</t>
  </si>
  <si>
    <t>Шлагбаум на проезд  3,75 м; высокоинтенсивный 2-6 с.</t>
  </si>
  <si>
    <t>001G4040Z</t>
  </si>
  <si>
    <t>Тумба шлагбаума с приводом и блоком управления. Класс защиты IP54. Цвет RAL 7024</t>
  </si>
  <si>
    <t>Стрела круглая алюминиевая 4 м. Функция "антиветер" / дюралайт</t>
  </si>
  <si>
    <t>001G02801</t>
  </si>
  <si>
    <t>Сигнальная лампа на тумбы шлагбаумов 001G4040Z, 001G2080Z</t>
  </si>
  <si>
    <t>GARD 8</t>
  </si>
  <si>
    <t>Шлагбаум на проезд 5,6 м; высокоинтенсивный 4-8 с.</t>
  </si>
  <si>
    <t>001G2080Z</t>
  </si>
  <si>
    <t>001G04000</t>
  </si>
  <si>
    <t>001G02000</t>
  </si>
  <si>
    <t>Стрела круглая алюминиевая 2 м. Функция "антиветер"/ дюралайт</t>
  </si>
  <si>
    <t>001G06803</t>
  </si>
  <si>
    <t>Соединитель и доп.вставка для стрел</t>
  </si>
  <si>
    <t>Опора для стрелы</t>
  </si>
  <si>
    <t xml:space="preserve">001G028401/12 </t>
  </si>
  <si>
    <t>Шлагбаум на проезд 7,6 м; высокоинтенсивный 4-8 с.</t>
  </si>
  <si>
    <t>Стрела круглая алюминиевая 4 м. Функция "антиветер"/ дюралайт</t>
  </si>
  <si>
    <t xml:space="preserve">001G028401/16 </t>
  </si>
  <si>
    <t>GARD 12</t>
  </si>
  <si>
    <t>Шлагбаум на проезд 12 м; высокоинтенсивный 8-10 с.</t>
  </si>
  <si>
    <t>001G12000K</t>
  </si>
  <si>
    <t>Тумба шлагбаума с приводом и блоком управления. Класс защиты IP54.  Цвет RAL 7024</t>
  </si>
  <si>
    <t>001G1325</t>
  </si>
  <si>
    <t xml:space="preserve">Комплект противовесов (20 шт.) </t>
  </si>
  <si>
    <t>001G0121</t>
  </si>
  <si>
    <t>Стрела круглого сечения составная из 2 шт. Функция "антиветер"</t>
  </si>
  <si>
    <t>Автоматические скоростные шлагбаумы</t>
  </si>
  <si>
    <t>GARD 3</t>
  </si>
  <si>
    <t>Шлагбаум на проезд 2,75 м; высокоскоростной; высокоинтенсивный 0,9 с.</t>
  </si>
  <si>
    <t>Тумба шлагбаума правая\левая с приводом и блоком управления.    Класс защиты IP54.                          Новый дизайн. Цвет RAL 7024</t>
  </si>
  <si>
    <t>Стрела круглая алюминиевая 3 м. Функция "антиветер"</t>
  </si>
  <si>
    <t>Наклейки светоотражающие узкие.</t>
  </si>
  <si>
    <t>Крепление для стрелы 001G0402/3</t>
  </si>
  <si>
    <t>Пружина балансировочная (желтая) диам. 40 мм</t>
  </si>
  <si>
    <t>Шлагбаум на проезд 2,75 м; высокоскоростной; высокоинтенсивный 0,9 с.; дюралайт</t>
  </si>
  <si>
    <t>Стрела круглая алюминиевая 3 м. Функция "антиветер" / дюралайт</t>
  </si>
  <si>
    <t>Крепление для стрелы 001G03750/3</t>
  </si>
  <si>
    <t>Пружина балансировочная (зелёная) диам. 50 мм</t>
  </si>
  <si>
    <t>Аксессуары для шлагбаумов</t>
  </si>
  <si>
    <t>Вставка дополнительная для стрелы 001G06000</t>
  </si>
  <si>
    <t>001G0463</t>
  </si>
  <si>
    <t>Опора шарнирная для стрелы 001G0401, 001G0402, 001G0601, 001G0602</t>
  </si>
  <si>
    <t>001G02808</t>
  </si>
  <si>
    <t>Опора шарнирная для стрелы 001G03750, 001G04000, 001G02000, 001G06000</t>
  </si>
  <si>
    <t>001G0460</t>
  </si>
  <si>
    <t>Лампы сигнальные на стрелу с платой управления для шлагбаумов 001G4000, 001G6000 / 6шт./</t>
  </si>
  <si>
    <t>001G02802</t>
  </si>
  <si>
    <t>Кронштейн для установки фотоэлемента DIR на тумбу шлагбаума 001G4040Z, 001G2080Z</t>
  </si>
  <si>
    <t>001G0465</t>
  </si>
  <si>
    <t>Шторка под стрелу шлагбаума (по 2 метра) для стрелы 001G0401, 001G0402, 001G0601, 001G0602</t>
  </si>
  <si>
    <t>001G028011</t>
  </si>
  <si>
    <t>Устройство защиты стрелы при столкновении с автомобилем для 001G2080Z</t>
  </si>
  <si>
    <t>001G03000</t>
  </si>
  <si>
    <t>Устройство защиты стрелы при столкновении с автомобилем для 001G3000DX\SX</t>
  </si>
  <si>
    <t>001G03005</t>
  </si>
  <si>
    <t>Устройство защиты стрелы при столкновении с автомобилем для стрелы 001G03750 base (арт. 001G03005)</t>
  </si>
  <si>
    <t>001G03006</t>
  </si>
  <si>
    <t>Устройство защиты стрелы при столкновении с автомобилем для стрелы 001G03750 plus (арт. 001G03006), шт</t>
  </si>
  <si>
    <t>001G0467</t>
  </si>
  <si>
    <t>Шарнир для складной стрелы 001G0401, 001G0601</t>
  </si>
  <si>
    <t>001G03755DX</t>
  </si>
  <si>
    <t>Шарнир для складной стрелы 001G03750 правый</t>
  </si>
  <si>
    <t>001G03755SX</t>
  </si>
  <si>
    <t>Шарнир для складной стрелы 001G03750 левый</t>
  </si>
  <si>
    <t>001G0405</t>
  </si>
  <si>
    <t>Крепление для стрелы 001G0402</t>
  </si>
  <si>
    <t>001G0605</t>
  </si>
  <si>
    <t>Крепление для стрелы 001G0602</t>
  </si>
  <si>
    <t>001G04601</t>
  </si>
  <si>
    <t>Адаптер для крепления KIARO S к шлагбауму 001G4000, 001G6000</t>
  </si>
  <si>
    <t>001G0468</t>
  </si>
  <si>
    <t>Кронштейн крепления для установки фотоэлементов DOC на тумбу шлагбаума 001G4000, 001G6000</t>
  </si>
  <si>
    <t>FMS-200</t>
  </si>
  <si>
    <t>Обогреватель для шлагбаумов</t>
  </si>
  <si>
    <t>АВТОМАТИЧЕСКИЕ ЦЕПИ</t>
  </si>
  <si>
    <t xml:space="preserve">CAT </t>
  </si>
  <si>
    <t>интенсивность  30%</t>
  </si>
  <si>
    <t>001CAT-X</t>
  </si>
  <si>
    <t>Колонка с приводом и блоком управления</t>
  </si>
  <si>
    <t>001CAT-I</t>
  </si>
  <si>
    <t>Колонка с противовесом и системой натяжения цепи</t>
  </si>
  <si>
    <t>001CAT-5</t>
  </si>
  <si>
    <t>Цепь с толщиной звена 9 мм / 7,5 метров /</t>
  </si>
  <si>
    <t>высокоинтенсивная работа</t>
  </si>
  <si>
    <t>001CAT-X24</t>
  </si>
  <si>
    <t>Аксессуары для автоматических цепей</t>
  </si>
  <si>
    <t>001CAT-15</t>
  </si>
  <si>
    <t>Цепь с толщиной звена 5 мм / 15,5 метров /</t>
  </si>
  <si>
    <t>001CAR-2</t>
  </si>
  <si>
    <t>Желоб накладной для цепи / 2 метра /.</t>
  </si>
  <si>
    <t>001CAR-4</t>
  </si>
  <si>
    <t>Желоб для цепи, встраиваемый в дорожное покрытие / 2 метра /.</t>
  </si>
  <si>
    <t>ПАРКОВОЧНЫЕ МОДУЛИ</t>
  </si>
  <si>
    <t>UNIPARK</t>
  </si>
  <si>
    <t>001UNIP</t>
  </si>
  <si>
    <t>Привод с монтажным основанием</t>
  </si>
  <si>
    <t>001ARK1</t>
  </si>
  <si>
    <t>Барьер малый</t>
  </si>
  <si>
    <t>002ZL22</t>
  </si>
  <si>
    <t>002LM22</t>
  </si>
  <si>
    <t>Плата расширения</t>
  </si>
  <si>
    <t>Аксессуары для парковочных систем</t>
  </si>
  <si>
    <t>001ARK2</t>
  </si>
  <si>
    <t>Барьер большой к UNIP (вместо ARK1)</t>
  </si>
  <si>
    <t>АКСЕССУАРЫ</t>
  </si>
  <si>
    <t>Радиоуправление</t>
  </si>
  <si>
    <t>806TS-0130</t>
  </si>
  <si>
    <t xml:space="preserve">Брелок-передатчик 4-х канальный с динамическим кодом TOP44RGR. Частота 433,92 МГц. </t>
  </si>
  <si>
    <t>001TOP-862EV</t>
  </si>
  <si>
    <t>Брелок-передатчик 2-х канальный Частота 868,35 МГц</t>
  </si>
  <si>
    <t>001TW2EE</t>
  </si>
  <si>
    <t>Брелок-передатчик 2-х канальный. Функция " key code".Частота 433,92 МГц.</t>
  </si>
  <si>
    <t>001TW4EE</t>
  </si>
  <si>
    <t>Брелок-передатчик 4-х канальный. Функция " key code". Частота 433,92 МГц.</t>
  </si>
  <si>
    <t>001TCH-4024</t>
  </si>
  <si>
    <t>Брелок-передатчик 4-х канальный. Частота 40 Мгц</t>
  </si>
  <si>
    <t>001TCH-4048</t>
  </si>
  <si>
    <t>Брелок-передатчик 8-х канальный. Частота 40 Мгц</t>
  </si>
  <si>
    <t>001AT02EV</t>
  </si>
  <si>
    <t>Брелок-передатчик 2-х канальный с динамическим кодом. Частота 433,92 МГц.</t>
  </si>
  <si>
    <t>001AT04EV</t>
  </si>
  <si>
    <t>Брелок-передатчик 4-х канальный с динамическим кодом. Частота 433,92 МГц.</t>
  </si>
  <si>
    <t>001AT02D</t>
  </si>
  <si>
    <t>Брелок-передатчик 2-х канальный с динамическим кодом. Частота  433,92 / 868,35 МГц.</t>
  </si>
  <si>
    <t>001AF43RU</t>
  </si>
  <si>
    <t>Радиоприемник встраиваемый  для 001TOP-432EE, 001TOP-434EE, 001TAM-432SA. Частота 433,92 МГц.</t>
  </si>
  <si>
    <t>001AF43SR</t>
  </si>
  <si>
    <t>Радиоприёмник встраиваемый с динамическим кодом для 001AT02EV, 001AT04EV. Частота 433,92 МГц.</t>
  </si>
  <si>
    <t>001AF868</t>
  </si>
  <si>
    <t>Радиоприемник встраиваемый Частота 868,35 МГц для 001TOP-862NA, 001TOP-864NA</t>
  </si>
  <si>
    <t>001AF43TW</t>
  </si>
  <si>
    <t>Радиоприемник встраиваемый для 001TW2EE и 001TW4EE. Частота 433,92 МГц.</t>
  </si>
  <si>
    <t>001RE432M</t>
  </si>
  <si>
    <t>Радиоприемник 2-х канальный в корпусе, универсальный. Частота 433,92 МГц.</t>
  </si>
  <si>
    <t>001RE432RC</t>
  </si>
  <si>
    <t>Радиоприемник  2-х канальный в корпусе с динамическим кодом для 001AT02EV, 001AT04EV.  Частота 433,92 МГц.</t>
  </si>
  <si>
    <t>001RBE4N</t>
  </si>
  <si>
    <t>Плата декодера радиоканала 4-х канальная в корпусе</t>
  </si>
  <si>
    <t>806RV-0010</t>
  </si>
  <si>
    <t>Внешний, двухчастотный, 4-канальный радиодекодер, IP54, ~/=12/24В, макс. 3000 передатчиков, с возможностью подключения проксимити-считывателей и кодонаборных клавиатур,модель RBE4024</t>
  </si>
  <si>
    <t>806RV-0020</t>
  </si>
  <si>
    <t>Внешний, двухчастотный, 4-канальный радиодекодер, IP54, ~230В, макс. 3000 передатчиков, с возможностью подключения проксимити-считывателей и кодонаборных клавиатур, модель RBE40230</t>
  </si>
  <si>
    <t>001DD-1TA433</t>
  </si>
  <si>
    <t>Антенна Частота 433,92 МГц. Новый дизайн</t>
  </si>
  <si>
    <t>001TOP-A433N</t>
  </si>
  <si>
    <t>Антенна Частота 433,92 МГц</t>
  </si>
  <si>
    <t>001TOP-A862N</t>
  </si>
  <si>
    <t>Антенна Частота 868,35 Мгц для 001AF868</t>
  </si>
  <si>
    <t>001TOP-A40</t>
  </si>
  <si>
    <t>Антенна Частота 40 Мгц для 001AF40</t>
  </si>
  <si>
    <t>Устройства безопасности</t>
  </si>
  <si>
    <t>001DIR10</t>
  </si>
  <si>
    <t>Фотоэлементы  / передатчик, приемник / накладные, дальность 10 м</t>
  </si>
  <si>
    <t>001DIR20</t>
  </si>
  <si>
    <t>Фотоэлементы  / передатчик, приемник / накладные, дальность 20 м</t>
  </si>
  <si>
    <t>001DIR30</t>
  </si>
  <si>
    <t>Фотоэлементы  / передатчик, приемник / накладные, дальность 30 м</t>
  </si>
  <si>
    <t>001DELTA-I</t>
  </si>
  <si>
    <t>Фотоэлементы  / передатчик, приемник / встраиваемые,  дальность 20 м</t>
  </si>
  <si>
    <t>001DELTA-E</t>
  </si>
  <si>
    <t>001DBC01</t>
  </si>
  <si>
    <t>Фотоэлементы беспроводные /передатчик (беспроводной), приемник (проводной), дальность 10 м</t>
  </si>
  <si>
    <t>001DBC03</t>
  </si>
  <si>
    <t>Фотоэлемент беспроводной /боковой приемник, фронтальный передатчик/дальность 10 м</t>
  </si>
  <si>
    <t>001DBC04</t>
  </si>
  <si>
    <t>Фотоэлемент беспроводной /фронтальный приемник, боковой передатчик/дальность 10 м</t>
  </si>
  <si>
    <t>001DIR-S</t>
  </si>
  <si>
    <t xml:space="preserve">Переходник для встроенной установки DIR                                                                                     </t>
  </si>
  <si>
    <t>001DIRZ</t>
  </si>
  <si>
    <t>Защита противоударная для DIR10</t>
  </si>
  <si>
    <t>001DIR-LN</t>
  </si>
  <si>
    <t xml:space="preserve">Стойка основная черного цвета, H = 500 мм /для фотоэлемента DIR / </t>
  </si>
  <si>
    <t>001DIR-PN</t>
  </si>
  <si>
    <t>Стойка дополнительная черного цвета, для установки второй пары фотоэлементов, Н=500 мм. /для фотоэлемента DIR /</t>
  </si>
  <si>
    <t>001DOC-LN</t>
  </si>
  <si>
    <t>Стойка 0,5 м /для фотоэлемента DOC и DELTA /</t>
  </si>
  <si>
    <t>001DB-LN</t>
  </si>
  <si>
    <t xml:space="preserve">Стойка 0,5 м (для фотоэлемента DB) </t>
  </si>
  <si>
    <t>001DB-CN</t>
  </si>
  <si>
    <t xml:space="preserve">Стойка 0,5 м ПВХ (для фотоэлемента DB) </t>
  </si>
  <si>
    <t>001DFWN1500</t>
  </si>
  <si>
    <t>Резиновый чувствительный профиль безопасности с механическим контактом L - 1,5 м</t>
  </si>
  <si>
    <t>001DFWN1700</t>
  </si>
  <si>
    <t>Резиновый чувствительный профиль безопасности с механическим контактом L - 1,7 м</t>
  </si>
  <si>
    <t>001DFWN2000</t>
  </si>
  <si>
    <t>Резиновый чувствительный профиль безопасности с механическим контактом L - 2,0 м</t>
  </si>
  <si>
    <t>001DFWN25</t>
  </si>
  <si>
    <t>Резиновый чувствительный профиль безопасности с механическим контактом L - 2,5 м</t>
  </si>
  <si>
    <t>001DF25</t>
  </si>
  <si>
    <t>001DFI</t>
  </si>
  <si>
    <t>001DD-1KA</t>
  </si>
  <si>
    <t>Сигнальная лампа универсальная 230/24 В,светодиодное освещение янтарного цвета. Новый дизайн</t>
  </si>
  <si>
    <t>001DD-1KB</t>
  </si>
  <si>
    <t>Сигнальная лампа универсальная 230/24 В,светодиодное освещение синего цвета. Новый дизайн</t>
  </si>
  <si>
    <t>001KLED</t>
  </si>
  <si>
    <t>Лампа сигнальная светодиодная 230 В</t>
  </si>
  <si>
    <t>001KLED24</t>
  </si>
  <si>
    <t>Лампа сигнальная светодиодная 24 В</t>
  </si>
  <si>
    <t>001KIAROS</t>
  </si>
  <si>
    <t>Кронштейн для настенного крепления KIARO</t>
  </si>
  <si>
    <t>PSSRV1</t>
  </si>
  <si>
    <t>Светофор ламповый, 230 В.</t>
  </si>
  <si>
    <t>C0000710.2</t>
  </si>
  <si>
    <t>C0000704.1</t>
  </si>
  <si>
    <t>C0000705.1</t>
  </si>
  <si>
    <t>C0000710</t>
  </si>
  <si>
    <t>Устройства управления</t>
  </si>
  <si>
    <t>001SET-J</t>
  </si>
  <si>
    <t>Ключ-выключатель с защитой цилиндра, накладной</t>
  </si>
  <si>
    <t>001SET-K</t>
  </si>
  <si>
    <t>Ключ-выключатель с защитой цилиндра, встраиваемый</t>
  </si>
  <si>
    <t>001CSSN</t>
  </si>
  <si>
    <t>Стойка 1 метр для клавиатуры, ключа-выключателя, считывателя.</t>
  </si>
  <si>
    <t>001S0001</t>
  </si>
  <si>
    <t>Блок электроники одноканальный для клавиатуры S 5000 / S 6000 / S7000</t>
  </si>
  <si>
    <t>001S0002</t>
  </si>
  <si>
    <t>Блок электроники двухканальный  для клавиатуры S 5000 / S 6000 / S7000</t>
  </si>
  <si>
    <t>001S5000</t>
  </si>
  <si>
    <t>Клавиатура кодовая 9-кнопочная / накладная с ключом и подсветкой (16 777 216 кодовых комбинаций)</t>
  </si>
  <si>
    <t>001S6000</t>
  </si>
  <si>
    <t>Клавиатура кодовая 7-кнопочная / встраиваемая</t>
  </si>
  <si>
    <t>001S7000</t>
  </si>
  <si>
    <t>Клавиатура кодовая 7-кнопочная / накладная</t>
  </si>
  <si>
    <t>001S9000</t>
  </si>
  <si>
    <t>Клавиатура кодовая радиоканальная</t>
  </si>
  <si>
    <t>001TSP01</t>
  </si>
  <si>
    <t>Считыватель PROXIMITY</t>
  </si>
  <si>
    <t>001R700</t>
  </si>
  <si>
    <t xml:space="preserve">Плата декодирования и управления для проксимити-считывателя </t>
  </si>
  <si>
    <t>001R800</t>
  </si>
  <si>
    <t>Плата декодирования и управления для кодонаборной клавиатуры</t>
  </si>
  <si>
    <t>009TAG</t>
  </si>
  <si>
    <t>Капсула-транспондер для TSP01</t>
  </si>
  <si>
    <t>009SMA</t>
  </si>
  <si>
    <t>Датчик магнитный одноканальный для обнаружения транспортных средств</t>
  </si>
  <si>
    <t>009SMA2</t>
  </si>
  <si>
    <t>Датчик магнитный 2-х канальный  для обнаружения транспортных средств</t>
  </si>
  <si>
    <t>001YE0032</t>
  </si>
  <si>
    <t>Выключатель без фиксации, белый</t>
  </si>
  <si>
    <t>001YE0043</t>
  </si>
  <si>
    <t>Корпус для одного выключателя 001YE0032</t>
  </si>
  <si>
    <t>Аварийное питание и аккумуляторы</t>
  </si>
  <si>
    <t>002BN1</t>
  </si>
  <si>
    <t>Плата аварийного питания для CBXE 24V (используется аккумулятор  12 В, 1,2 Ач в кол-ве 2шт)</t>
  </si>
  <si>
    <t>002LB18</t>
  </si>
  <si>
    <t>Блок аварийного питания для F1024, FROG24, EMEGA1024 (используется аккумулятор  12 В, 7 Ач в кол-ве 3шт)</t>
  </si>
  <si>
    <t>002LB38</t>
  </si>
  <si>
    <t>Плата аварийного питания для CAT-X24 и шлагбаумов (кроме GARD2500) (используется аккумулятор 12 В, 7 Ач в кол-ве 3шт)</t>
  </si>
  <si>
    <t>001G03751</t>
  </si>
  <si>
    <t>Держатель для аккумуляторов платы аварийного питания 002LB38 к шлагбауму 001G4040Z</t>
  </si>
  <si>
    <t>001G02805</t>
  </si>
  <si>
    <t>Держатель для аккумуляторов платы аварийного питания 002LB38 к шлагбауму 001G2080Z</t>
  </si>
  <si>
    <t>002LB22</t>
  </si>
  <si>
    <t>Плата аварийного питания для  UNIPARK (используется аккумулятор 12 В, 1,2 Ач в кол-ве 3шт)</t>
  </si>
  <si>
    <t>002LBD2</t>
  </si>
  <si>
    <t>Плата аварийного питания для  BX246 (используется аккумулятор 12 В, 1,2 Ач в кол-ве 2шт)</t>
  </si>
  <si>
    <t>002LB54</t>
  </si>
  <si>
    <t>Плата аварийного питания для F500 (используется аккумулятор 12 В, 1,2 Ач в кол-ве 2шт)</t>
  </si>
  <si>
    <t>002LB90</t>
  </si>
  <si>
    <t>Плата аварийного питания для AMICO, BX243 (используется аккумулятор 12 В, 1,2 Ач в кол-ве 2шт)</t>
  </si>
  <si>
    <t>002LB180</t>
  </si>
  <si>
    <t>Плата аварийного питания для серии ATI, АХО, FAST 24B (используется аккумулятор 12 В, 1,2 Ач в кол-ве 2шт)</t>
  </si>
  <si>
    <t>АВТОМАТИЗАЦИЯ РАСПАШНЫХ ВОРОТ</t>
  </si>
  <si>
    <t>Привод 24В самоблокирующийся для откатных ворот. 
Привод (кожух серый), укомплектованный платой блока управления с дисплеем, радиодекодером.</t>
  </si>
  <si>
    <t>Кабель нагревательный со встроенным термостатом универсальный для серии приводов BX, BXV, BK, BY</t>
  </si>
  <si>
    <t>Рейка полимерная зубчатая (30*8 мм), крепление снизу, бесшумная, модуль 4, до 800 кг - CR6-800</t>
  </si>
  <si>
    <t>Разблокиратор внутренний для приводов  801MV-0010, 801MV-0020</t>
  </si>
  <si>
    <t>1 парковочное место</t>
  </si>
  <si>
    <t>2 парковочных места</t>
  </si>
  <si>
    <t>3 парковочных места</t>
  </si>
  <si>
    <t>4 парковочных места</t>
  </si>
  <si>
    <t>Плата для самодиагностики электрических контактов чувствительных профилей серии DF</t>
  </si>
  <si>
    <t>Светофор светодиодный, 1-секционный, зелёный, 230 В</t>
  </si>
  <si>
    <t>Светофор светодиодный, 1-секционный, красный, 230 В</t>
  </si>
  <si>
    <t>Светофор светодиодный, 2-секционный, красный-зелёный, 230 В</t>
  </si>
  <si>
    <t>Светофор светодиодный, 2-секционный, красный-зелёный, 24 В</t>
  </si>
  <si>
    <t>Привод 230В самоблокирующийся для откатных ворот. Встроенный блок управления ZBX7N (альтернатива 001BX-74)</t>
  </si>
  <si>
    <t>Привод 230В самоблокирующийся для откатных ворот. Встроенный блок управления ZBX6N (альтернатива 001BX-68)</t>
  </si>
  <si>
    <t>Привод 230В самоблокирующийся для откатных ворот. Встроенный блок управления ZBX7N (альтернатива 001BX-78)</t>
  </si>
  <si>
    <t>Привод 230В для откатных ворот BKS22AGS. Встроенный блок управления ZBKN  (альтернатива 001BK-2200)</t>
  </si>
  <si>
    <t xml:space="preserve">SDN4 / SDN4B         </t>
  </si>
  <si>
    <t xml:space="preserve">SDN6 / SDN6B         </t>
  </si>
  <si>
    <t xml:space="preserve">SDN8 / SDN8B         </t>
  </si>
  <si>
    <t xml:space="preserve">SDN10 / SDN10B         </t>
  </si>
  <si>
    <t>801MS-0080</t>
  </si>
  <si>
    <t>801MS-0090</t>
  </si>
  <si>
    <t>801MS-0100</t>
  </si>
  <si>
    <t>001BK-2200</t>
  </si>
  <si>
    <t>001BK-221</t>
  </si>
  <si>
    <t>001BY-3500T</t>
  </si>
  <si>
    <t xml:space="preserve">          801MS-0030</t>
  </si>
  <si>
    <t xml:space="preserve">          001BX-P</t>
  </si>
  <si>
    <t xml:space="preserve">          801MS-0020</t>
  </si>
  <si>
    <t>Привод 230В самоблокирующийся для откатных ворот BKS12AGS. Встроенный блок управления ZBKN 
(альтернатива 001BK-1200)</t>
  </si>
  <si>
    <t>Привод 230В самоблокирующийся для откатных ворот BKS18AGS. Встроенный блок управления ZBKN 
(альтернатива 001BK-1800)</t>
  </si>
  <si>
    <t xml:space="preserve">          801MV-0010</t>
  </si>
  <si>
    <t xml:space="preserve">          009V0679</t>
  </si>
  <si>
    <t xml:space="preserve">          009V0682</t>
  </si>
  <si>
    <t xml:space="preserve">          009V0683</t>
  </si>
  <si>
    <t xml:space="preserve">          801MV-0020</t>
  </si>
  <si>
    <t xml:space="preserve">          001BX-243</t>
  </si>
  <si>
    <t xml:space="preserve">          001BX-64</t>
  </si>
  <si>
    <t xml:space="preserve">          001BX-74</t>
  </si>
  <si>
    <t xml:space="preserve">          801MS-0050</t>
  </si>
  <si>
    <t xml:space="preserve">          001BX-246</t>
  </si>
  <si>
    <t>от "01" января 2019 г.</t>
  </si>
  <si>
    <t>AXI</t>
  </si>
  <si>
    <t>до 250 кг или до 2,0 м; высокоинтенсивная работа</t>
  </si>
  <si>
    <t>001SWN20/SWN20B</t>
  </si>
  <si>
    <t>Самоблокирующийся привод 24B (кожух серый/голубой) с энкодером для створок шириной до 2 м. Необходимы механические упоры.</t>
  </si>
  <si>
    <t>002ZL65</t>
  </si>
  <si>
    <t>до 300 кг или до 2,5 м; высокоинтенсивная работа</t>
  </si>
  <si>
    <t>001SWN25/SWN25B</t>
  </si>
  <si>
    <t>Самоблокирующийся привод 24В (кожух серый/голубой) с энкодером для створок шириной до 2,5 м. Необходимы механические упоры.</t>
  </si>
  <si>
    <t>Ограниченное предложение! Наборы для автоматизации распашных ворот с высокой интенсивностью эксплуатации</t>
  </si>
  <si>
    <t>001RSWN</t>
  </si>
  <si>
    <t>Адаптер дистанционной разблокировки для распашных ворот (используется вместе с Н3000)</t>
  </si>
  <si>
    <t>002RSE</t>
  </si>
  <si>
    <t>Плата для синхронной работы автоматики и передачи данных по CRP (Came Remote Protocol)</t>
  </si>
  <si>
    <t>Ограниченное предложение! Приводы  для автоматизации откатных ворот</t>
  </si>
  <si>
    <t>001RSDN002</t>
  </si>
  <si>
    <t>Комплект магнитных концевых выключателей</t>
  </si>
  <si>
    <t>001AF43S</t>
  </si>
  <si>
    <t>Радиоприемник встраиваемый   Частота 433,92 МГц.</t>
  </si>
  <si>
    <t>001G0602</t>
  </si>
  <si>
    <t>001G0251</t>
  </si>
  <si>
    <t xml:space="preserve">        001G3000DX\SX</t>
  </si>
  <si>
    <t xml:space="preserve">        001G0402/3</t>
  </si>
  <si>
    <t xml:space="preserve">        001G02809</t>
  </si>
  <si>
    <t xml:space="preserve">        001G03004</t>
  </si>
  <si>
    <t xml:space="preserve">        001G02040</t>
  </si>
  <si>
    <t xml:space="preserve">        001G03750/3</t>
  </si>
  <si>
    <t xml:space="preserve">        001G03756</t>
  </si>
  <si>
    <t xml:space="preserve">        001G03003</t>
  </si>
  <si>
    <t xml:space="preserve">        001G028402</t>
  </si>
  <si>
    <t xml:space="preserve">        001G028401/6 </t>
  </si>
  <si>
    <t xml:space="preserve">        001G04060</t>
  </si>
  <si>
    <t xml:space="preserve">AXO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</si>
</sst>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indexed="8"/>
      <name val="Calibri"/>
    </font>
    <font>
      <sz val="14"/>
      <color indexed="8"/>
      <name val="Arial"/>
      <family val="2"/>
    </font>
    <font>
      <sz val="14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sz val="18"/>
      <color indexed="8"/>
      <name val="Calibri"/>
      <family val="2"/>
      <charset val="204"/>
    </font>
    <font>
      <sz val="10"/>
      <name val="Arial"/>
      <family val="2"/>
      <charset val="204"/>
    </font>
    <font>
      <sz val="14"/>
      <color rgb="FFFF0000"/>
      <name val="Calibri"/>
      <family val="2"/>
      <charset val="204"/>
    </font>
    <font>
      <b/>
      <sz val="14"/>
      <name val="Calibri"/>
      <family val="2"/>
      <charset val="204"/>
    </font>
    <font>
      <sz val="14"/>
      <name val="Calibri"/>
      <family val="2"/>
      <charset val="204"/>
    </font>
    <font>
      <sz val="14"/>
      <color theme="1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</fills>
  <borders count="4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theme="0" tint="-0.14996795556505021"/>
      </bottom>
      <diagonal/>
    </border>
    <border>
      <left/>
      <right/>
      <top style="thin">
        <color indexed="64"/>
      </top>
      <bottom style="dashed">
        <color theme="0" tint="-0.14996795556505021"/>
      </bottom>
      <diagonal/>
    </border>
    <border>
      <left/>
      <right style="thin">
        <color indexed="64"/>
      </right>
      <top style="thin">
        <color indexed="64"/>
      </top>
      <bottom style="dashed">
        <color theme="0" tint="-0.14996795556505021"/>
      </bottom>
      <diagonal/>
    </border>
    <border>
      <left style="thin">
        <color indexed="64"/>
      </left>
      <right/>
      <top style="dashed">
        <color theme="0" tint="-0.14996795556505021"/>
      </top>
      <bottom style="dashed">
        <color theme="0" tint="-0.14996795556505021"/>
      </bottom>
      <diagonal/>
    </border>
    <border>
      <left/>
      <right/>
      <top style="dashed">
        <color theme="0" tint="-0.14996795556505021"/>
      </top>
      <bottom style="dashed">
        <color theme="0" tint="-0.14996795556505021"/>
      </bottom>
      <diagonal/>
    </border>
    <border>
      <left/>
      <right style="thin">
        <color indexed="64"/>
      </right>
      <top style="dashed">
        <color theme="0" tint="-0.14996795556505021"/>
      </top>
      <bottom style="dashed">
        <color theme="0" tint="-0.14996795556505021"/>
      </bottom>
      <diagonal/>
    </border>
    <border>
      <left style="thin">
        <color indexed="64"/>
      </left>
      <right/>
      <top style="dashed">
        <color theme="0" tint="-0.14996795556505021"/>
      </top>
      <bottom style="thin">
        <color indexed="64"/>
      </bottom>
      <diagonal/>
    </border>
    <border>
      <left/>
      <right/>
      <top style="dashed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dashed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dashed">
        <color theme="0" tint="-0.14996795556505021"/>
      </top>
      <bottom/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/>
      <top/>
      <bottom style="dashed">
        <color theme="0" tint="-0.14996795556505021"/>
      </bottom>
      <diagonal/>
    </border>
    <border>
      <left/>
      <right style="thin">
        <color indexed="64"/>
      </right>
      <top/>
      <bottom style="dashed">
        <color theme="0" tint="-0.14996795556505021"/>
      </bottom>
      <diagonal/>
    </border>
    <border>
      <left style="thin">
        <color indexed="64"/>
      </left>
      <right/>
      <top/>
      <bottom style="dashed">
        <color theme="0" tint="-0.14996795556505021"/>
      </bottom>
      <diagonal/>
    </border>
  </borders>
  <cellStyleXfs count="2">
    <xf numFmtId="0" fontId="0" fillId="0" borderId="0" applyNumberFormat="0" applyFill="0" applyBorder="0" applyProtection="0"/>
    <xf numFmtId="0" fontId="6" fillId="0" borderId="2"/>
  </cellStyleXfs>
  <cellXfs count="175">
    <xf numFmtId="0" fontId="0" fillId="0" borderId="0" xfId="0" applyFont="1" applyAlignment="1"/>
    <xf numFmtId="0" fontId="0" fillId="0" borderId="0" xfId="0" applyNumberFormat="1" applyFont="1" applyFill="1" applyAlignment="1"/>
    <xf numFmtId="0" fontId="0" fillId="0" borderId="0" xfId="0" applyFont="1" applyFill="1" applyAlignment="1"/>
    <xf numFmtId="0" fontId="0" fillId="0" borderId="1" xfId="0" applyFont="1" applyFill="1" applyBorder="1" applyAlignment="1"/>
    <xf numFmtId="0" fontId="0" fillId="0" borderId="2" xfId="0" applyFont="1" applyFill="1" applyBorder="1" applyAlignment="1"/>
    <xf numFmtId="0" fontId="0" fillId="0" borderId="2" xfId="0" applyNumberFormat="1" applyFont="1" applyFill="1" applyBorder="1" applyAlignment="1"/>
    <xf numFmtId="0" fontId="3" fillId="0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0" fillId="0" borderId="2" xfId="0" applyFont="1" applyFill="1" applyBorder="1" applyAlignment="1">
      <alignment wrapText="1"/>
    </xf>
    <xf numFmtId="0" fontId="0" fillId="0" borderId="2" xfId="0" applyNumberFormat="1" applyFont="1" applyFill="1" applyBorder="1" applyAlignment="1">
      <alignment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3" fontId="2" fillId="0" borderId="20" xfId="0" applyNumberFormat="1" applyFont="1" applyFill="1" applyBorder="1" applyAlignment="1">
      <alignment horizontal="center" vertical="center" wrapText="1"/>
    </xf>
    <xf numFmtId="3" fontId="2" fillId="0" borderId="22" xfId="0" applyNumberFormat="1" applyFont="1" applyFill="1" applyBorder="1" applyAlignment="1">
      <alignment horizontal="center" vertical="center" wrapText="1"/>
    </xf>
    <xf numFmtId="3" fontId="2" fillId="0" borderId="21" xfId="0" applyNumberFormat="1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vertical="top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vertical="center" wrapText="1"/>
    </xf>
    <xf numFmtId="0" fontId="2" fillId="0" borderId="7" xfId="0" applyFont="1" applyFill="1" applyBorder="1" applyAlignment="1">
      <alignment vertical="center" wrapText="1"/>
    </xf>
    <xf numFmtId="0" fontId="2" fillId="0" borderId="8" xfId="0" applyFont="1" applyFill="1" applyBorder="1" applyAlignment="1">
      <alignment vertical="center" wrapText="1"/>
    </xf>
    <xf numFmtId="0" fontId="2" fillId="0" borderId="6" xfId="0" applyFont="1" applyFill="1" applyBorder="1" applyAlignment="1">
      <alignment vertical="center" wrapText="1"/>
    </xf>
    <xf numFmtId="0" fontId="2" fillId="0" borderId="10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0" fontId="2" fillId="0" borderId="9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3" fontId="9" fillId="0" borderId="20" xfId="0" applyNumberFormat="1" applyFont="1" applyFill="1" applyBorder="1" applyAlignment="1">
      <alignment horizontal="center" vertical="center" wrapText="1"/>
    </xf>
    <xf numFmtId="3" fontId="9" fillId="0" borderId="22" xfId="0" applyNumberFormat="1" applyFont="1" applyFill="1" applyBorder="1" applyAlignment="1">
      <alignment horizontal="center" vertical="center" wrapText="1"/>
    </xf>
    <xf numFmtId="3" fontId="9" fillId="0" borderId="21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vertical="center" wrapText="1"/>
    </xf>
    <xf numFmtId="0" fontId="8" fillId="0" borderId="6" xfId="0" applyFont="1" applyFill="1" applyBorder="1" applyAlignment="1">
      <alignment vertical="center" wrapText="1"/>
    </xf>
    <xf numFmtId="0" fontId="8" fillId="0" borderId="7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0" fillId="0" borderId="10" xfId="0" applyFont="1" applyBorder="1" applyAlignment="1"/>
    <xf numFmtId="3" fontId="2" fillId="0" borderId="20" xfId="0" applyNumberFormat="1" applyFont="1" applyFill="1" applyBorder="1" applyAlignment="1">
      <alignment horizontal="center" vertical="center" wrapText="1"/>
    </xf>
    <xf numFmtId="3" fontId="2" fillId="0" borderId="21" xfId="0" applyNumberFormat="1" applyFont="1" applyFill="1" applyBorder="1" applyAlignment="1">
      <alignment horizontal="center" vertical="center" wrapText="1"/>
    </xf>
    <xf numFmtId="3" fontId="2" fillId="0" borderId="2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right" vertical="center"/>
    </xf>
    <xf numFmtId="49" fontId="5" fillId="0" borderId="2" xfId="0" applyNumberFormat="1" applyFont="1" applyFill="1" applyBorder="1" applyAlignment="1">
      <alignment horizontal="right" wrapText="1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left" vertical="center" wrapText="1"/>
    </xf>
    <xf numFmtId="0" fontId="10" fillId="0" borderId="25" xfId="0" applyFont="1" applyFill="1" applyBorder="1" applyAlignment="1">
      <alignment horizontal="left" vertical="center" wrapText="1"/>
    </xf>
    <xf numFmtId="3" fontId="10" fillId="0" borderId="24" xfId="0" applyNumberFormat="1" applyFont="1" applyFill="1" applyBorder="1" applyAlignment="1">
      <alignment horizontal="left" vertical="center" wrapText="1"/>
    </xf>
    <xf numFmtId="3" fontId="10" fillId="0" borderId="25" xfId="0" applyNumberFormat="1" applyFont="1" applyFill="1" applyBorder="1" applyAlignment="1">
      <alignment horizontal="left" vertical="center" wrapText="1"/>
    </xf>
    <xf numFmtId="3" fontId="10" fillId="0" borderId="23" xfId="0" applyNumberFormat="1" applyFont="1" applyFill="1" applyBorder="1" applyAlignment="1">
      <alignment horizontal="center" vertical="center" wrapText="1"/>
    </xf>
    <xf numFmtId="3" fontId="10" fillId="0" borderId="24" xfId="0" applyNumberFormat="1" applyFont="1" applyFill="1" applyBorder="1" applyAlignment="1">
      <alignment horizontal="center" vertical="center" wrapText="1"/>
    </xf>
    <xf numFmtId="3" fontId="10" fillId="0" borderId="25" xfId="0" applyNumberFormat="1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left" vertical="center" wrapText="1"/>
    </xf>
    <xf numFmtId="3" fontId="10" fillId="0" borderId="42" xfId="0" applyNumberFormat="1" applyFont="1" applyFill="1" applyBorder="1" applyAlignment="1">
      <alignment horizontal="left" vertical="center" wrapText="1"/>
    </xf>
    <xf numFmtId="3" fontId="10" fillId="0" borderId="40" xfId="0" applyNumberFormat="1" applyFont="1" applyFill="1" applyBorder="1" applyAlignment="1">
      <alignment horizontal="left" vertical="center" wrapText="1"/>
    </xf>
    <xf numFmtId="3" fontId="10" fillId="0" borderId="41" xfId="0" applyNumberFormat="1" applyFont="1" applyFill="1" applyBorder="1" applyAlignment="1">
      <alignment horizontal="left" vertical="center" wrapText="1"/>
    </xf>
    <xf numFmtId="0" fontId="2" fillId="0" borderId="24" xfId="0" applyFont="1" applyFill="1" applyBorder="1" applyAlignment="1">
      <alignment horizontal="left" vertical="center" wrapText="1"/>
    </xf>
    <xf numFmtId="3" fontId="2" fillId="0" borderId="23" xfId="0" applyNumberFormat="1" applyFont="1" applyFill="1" applyBorder="1" applyAlignment="1">
      <alignment horizontal="left" vertical="center" wrapText="1"/>
    </xf>
    <xf numFmtId="3" fontId="2" fillId="0" borderId="24" xfId="0" applyNumberFormat="1" applyFont="1" applyFill="1" applyBorder="1" applyAlignment="1">
      <alignment horizontal="left" vertical="center" wrapText="1"/>
    </xf>
    <xf numFmtId="3" fontId="2" fillId="0" borderId="25" xfId="0" applyNumberFormat="1" applyFont="1" applyFill="1" applyBorder="1" applyAlignment="1">
      <alignment horizontal="left" vertical="center" wrapText="1"/>
    </xf>
    <xf numFmtId="3" fontId="2" fillId="0" borderId="23" xfId="0" applyNumberFormat="1" applyFont="1" applyFill="1" applyBorder="1" applyAlignment="1">
      <alignment horizontal="center" vertical="center" wrapText="1"/>
    </xf>
    <xf numFmtId="3" fontId="2" fillId="0" borderId="24" xfId="0" applyNumberFormat="1" applyFont="1" applyFill="1" applyBorder="1" applyAlignment="1">
      <alignment horizontal="center" vertical="center" wrapText="1"/>
    </xf>
    <xf numFmtId="3" fontId="2" fillId="0" borderId="25" xfId="0" applyNumberFormat="1" applyFont="1" applyFill="1" applyBorder="1" applyAlignment="1">
      <alignment horizontal="center" vertical="center" wrapText="1"/>
    </xf>
    <xf numFmtId="3" fontId="10" fillId="0" borderId="23" xfId="0" applyNumberFormat="1" applyFont="1" applyFill="1" applyBorder="1" applyAlignment="1">
      <alignment horizontal="left" vertical="center" wrapText="1"/>
    </xf>
    <xf numFmtId="0" fontId="8" fillId="0" borderId="34" xfId="0" applyFont="1" applyFill="1" applyBorder="1" applyAlignment="1">
      <alignment horizontal="center" vertical="center" wrapText="1"/>
    </xf>
    <xf numFmtId="0" fontId="8" fillId="0" borderId="35" xfId="0" applyFont="1" applyFill="1" applyBorder="1" applyAlignment="1">
      <alignment horizontal="center" vertical="center" wrapText="1"/>
    </xf>
    <xf numFmtId="0" fontId="8" fillId="0" borderId="36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left" vertical="center" wrapText="1"/>
    </xf>
    <xf numFmtId="0" fontId="8" fillId="0" borderId="21" xfId="0" applyFont="1" applyFill="1" applyBorder="1" applyAlignment="1">
      <alignment horizontal="left" vertical="center" wrapText="1"/>
    </xf>
    <xf numFmtId="0" fontId="8" fillId="0" borderId="22" xfId="0" applyFont="1" applyFill="1" applyBorder="1" applyAlignment="1">
      <alignment horizontal="left" vertical="center" wrapText="1"/>
    </xf>
    <xf numFmtId="3" fontId="9" fillId="0" borderId="11" xfId="0" applyNumberFormat="1" applyFont="1" applyFill="1" applyBorder="1" applyAlignment="1">
      <alignment horizontal="center" vertical="center" wrapText="1"/>
    </xf>
    <xf numFmtId="3" fontId="9" fillId="0" borderId="12" xfId="0" applyNumberFormat="1" applyFont="1" applyFill="1" applyBorder="1" applyAlignment="1">
      <alignment horizontal="center" vertical="center" wrapText="1"/>
    </xf>
    <xf numFmtId="3" fontId="9" fillId="0" borderId="13" xfId="0" applyNumberFormat="1" applyFont="1" applyFill="1" applyBorder="1" applyAlignment="1">
      <alignment horizontal="center" vertical="center" wrapText="1"/>
    </xf>
    <xf numFmtId="3" fontId="9" fillId="0" borderId="14" xfId="0" applyNumberFormat="1" applyFont="1" applyFill="1" applyBorder="1" applyAlignment="1">
      <alignment horizontal="center" vertical="center" wrapText="1"/>
    </xf>
    <xf numFmtId="3" fontId="9" fillId="0" borderId="15" xfId="0" applyNumberFormat="1" applyFont="1" applyFill="1" applyBorder="1" applyAlignment="1">
      <alignment horizontal="center" vertical="center" wrapText="1"/>
    </xf>
    <xf numFmtId="3" fontId="9" fillId="0" borderId="16" xfId="0" applyNumberFormat="1" applyFont="1" applyFill="1" applyBorder="1" applyAlignment="1">
      <alignment horizontal="center" vertical="center" wrapText="1"/>
    </xf>
    <xf numFmtId="3" fontId="9" fillId="0" borderId="17" xfId="0" applyNumberFormat="1" applyFont="1" applyFill="1" applyBorder="1" applyAlignment="1">
      <alignment horizontal="center" vertical="center" wrapText="1"/>
    </xf>
    <xf numFmtId="3" fontId="9" fillId="0" borderId="18" xfId="0" applyNumberFormat="1" applyFont="1" applyFill="1" applyBorder="1" applyAlignment="1">
      <alignment horizontal="center" vertical="center" wrapText="1"/>
    </xf>
    <xf numFmtId="3" fontId="9" fillId="0" borderId="19" xfId="0" applyNumberFormat="1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left" vertical="center" wrapText="1"/>
    </xf>
    <xf numFmtId="0" fontId="9" fillId="0" borderId="25" xfId="0" applyFont="1" applyFill="1" applyBorder="1" applyAlignment="1">
      <alignment horizontal="left" vertical="center" wrapText="1"/>
    </xf>
    <xf numFmtId="0" fontId="9" fillId="0" borderId="23" xfId="0" applyFont="1" applyFill="1" applyBorder="1" applyAlignment="1">
      <alignment horizontal="left" vertical="center" wrapText="1"/>
    </xf>
    <xf numFmtId="3" fontId="9" fillId="0" borderId="23" xfId="0" applyNumberFormat="1" applyFont="1" applyFill="1" applyBorder="1" applyAlignment="1">
      <alignment horizontal="center" vertical="center" wrapText="1"/>
    </xf>
    <xf numFmtId="3" fontId="9" fillId="0" borderId="25" xfId="0" applyNumberFormat="1" applyFont="1" applyFill="1" applyBorder="1" applyAlignment="1">
      <alignment horizontal="center" vertical="center" wrapText="1"/>
    </xf>
    <xf numFmtId="3" fontId="9" fillId="0" borderId="24" xfId="0" applyNumberFormat="1" applyFont="1" applyFill="1" applyBorder="1" applyAlignment="1">
      <alignment horizontal="center" vertical="center" wrapText="1"/>
    </xf>
    <xf numFmtId="3" fontId="2" fillId="0" borderId="26" xfId="0" applyNumberFormat="1" applyFont="1" applyFill="1" applyBorder="1" applyAlignment="1">
      <alignment horizontal="center" vertical="center" wrapText="1"/>
    </xf>
    <xf numFmtId="3" fontId="2" fillId="0" borderId="27" xfId="0" applyNumberFormat="1" applyFont="1" applyFill="1" applyBorder="1" applyAlignment="1">
      <alignment horizontal="center" vertical="center" wrapText="1"/>
    </xf>
    <xf numFmtId="3" fontId="2" fillId="0" borderId="28" xfId="0" applyNumberFormat="1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left" vertical="center" wrapText="1"/>
    </xf>
    <xf numFmtId="0" fontId="3" fillId="0" borderId="21" xfId="0" applyFont="1" applyFill="1" applyBorder="1" applyAlignment="1">
      <alignment horizontal="left" vertical="center" wrapText="1"/>
    </xf>
    <xf numFmtId="0" fontId="3" fillId="0" borderId="22" xfId="0" applyFont="1" applyFill="1" applyBorder="1" applyAlignment="1">
      <alignment horizontal="left" vertical="center" wrapText="1"/>
    </xf>
    <xf numFmtId="0" fontId="2" fillId="0" borderId="27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vertical="center" wrapText="1"/>
    </xf>
    <xf numFmtId="0" fontId="2" fillId="0" borderId="26" xfId="0" applyFont="1" applyFill="1" applyBorder="1" applyAlignment="1">
      <alignment horizontal="left" vertical="center" wrapText="1"/>
    </xf>
    <xf numFmtId="0" fontId="9" fillId="0" borderId="27" xfId="0" applyFont="1" applyFill="1" applyBorder="1" applyAlignment="1">
      <alignment horizontal="left" vertical="center" wrapText="1"/>
    </xf>
    <xf numFmtId="0" fontId="9" fillId="0" borderId="28" xfId="0" applyFont="1" applyFill="1" applyBorder="1" applyAlignment="1">
      <alignment horizontal="left" vertical="center" wrapText="1"/>
    </xf>
    <xf numFmtId="0" fontId="9" fillId="0" borderId="26" xfId="0" applyFont="1" applyFill="1" applyBorder="1" applyAlignment="1">
      <alignment horizontal="left" vertical="center" wrapText="1"/>
    </xf>
    <xf numFmtId="3" fontId="9" fillId="0" borderId="26" xfId="0" applyNumberFormat="1" applyFont="1" applyFill="1" applyBorder="1" applyAlignment="1">
      <alignment horizontal="center" vertical="center" wrapText="1"/>
    </xf>
    <xf numFmtId="3" fontId="9" fillId="0" borderId="28" xfId="0" applyNumberFormat="1" applyFont="1" applyFill="1" applyBorder="1" applyAlignment="1">
      <alignment horizontal="center" vertical="center" wrapText="1"/>
    </xf>
    <xf numFmtId="3" fontId="9" fillId="0" borderId="27" xfId="0" applyNumberFormat="1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left" vertical="center" wrapText="1"/>
    </xf>
    <xf numFmtId="3" fontId="2" fillId="0" borderId="27" xfId="0" applyNumberFormat="1" applyFont="1" applyFill="1" applyBorder="1" applyAlignment="1">
      <alignment horizontal="left" vertical="center" wrapText="1"/>
    </xf>
    <xf numFmtId="3" fontId="2" fillId="0" borderId="28" xfId="0" applyNumberFormat="1" applyFont="1" applyFill="1" applyBorder="1" applyAlignment="1">
      <alignment horizontal="left" vertical="center" wrapText="1"/>
    </xf>
    <xf numFmtId="0" fontId="2" fillId="0" borderId="21" xfId="0" applyFont="1" applyFill="1" applyBorder="1" applyAlignment="1">
      <alignment horizontal="left" vertical="center" wrapText="1"/>
    </xf>
    <xf numFmtId="0" fontId="2" fillId="0" borderId="22" xfId="0" applyFont="1" applyFill="1" applyBorder="1" applyAlignment="1">
      <alignment horizontal="left" vertical="center" wrapText="1"/>
    </xf>
    <xf numFmtId="3" fontId="2" fillId="0" borderId="21" xfId="0" applyNumberFormat="1" applyFont="1" applyFill="1" applyBorder="1" applyAlignment="1">
      <alignment horizontal="left" vertical="center" wrapText="1"/>
    </xf>
    <xf numFmtId="3" fontId="2" fillId="0" borderId="22" xfId="0" applyNumberFormat="1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 wrapText="1"/>
    </xf>
    <xf numFmtId="3" fontId="2" fillId="0" borderId="37" xfId="0" applyNumberFormat="1" applyFont="1" applyFill="1" applyBorder="1" applyAlignment="1">
      <alignment horizontal="center" vertical="center" wrapText="1"/>
    </xf>
    <xf numFmtId="3" fontId="2" fillId="0" borderId="38" xfId="0" applyNumberFormat="1" applyFont="1" applyFill="1" applyBorder="1" applyAlignment="1">
      <alignment horizontal="center" vertical="center" wrapText="1"/>
    </xf>
    <xf numFmtId="3" fontId="2" fillId="0" borderId="39" xfId="0" applyNumberFormat="1" applyFont="1" applyFill="1" applyBorder="1" applyAlignment="1">
      <alignment horizontal="center" vertical="center" wrapText="1"/>
    </xf>
    <xf numFmtId="3" fontId="2" fillId="0" borderId="11" xfId="0" applyNumberFormat="1" applyFont="1" applyFill="1" applyBorder="1" applyAlignment="1">
      <alignment horizontal="center" vertical="center" wrapText="1"/>
    </xf>
    <xf numFmtId="3" fontId="2" fillId="0" borderId="12" xfId="0" applyNumberFormat="1" applyFont="1" applyFill="1" applyBorder="1" applyAlignment="1">
      <alignment horizontal="center" vertical="center" wrapText="1"/>
    </xf>
    <xf numFmtId="3" fontId="2" fillId="0" borderId="13" xfId="0" applyNumberFormat="1" applyFont="1" applyFill="1" applyBorder="1" applyAlignment="1">
      <alignment horizontal="center" vertical="center" wrapText="1"/>
    </xf>
    <xf numFmtId="3" fontId="2" fillId="0" borderId="14" xfId="0" applyNumberFormat="1" applyFont="1" applyFill="1" applyBorder="1" applyAlignment="1">
      <alignment horizontal="center" vertical="center" wrapText="1"/>
    </xf>
    <xf numFmtId="3" fontId="2" fillId="0" borderId="15" xfId="0" applyNumberFormat="1" applyFont="1" applyFill="1" applyBorder="1" applyAlignment="1">
      <alignment horizontal="center" vertical="center" wrapText="1"/>
    </xf>
    <xf numFmtId="3" fontId="2" fillId="0" borderId="16" xfId="0" applyNumberFormat="1" applyFont="1" applyFill="1" applyBorder="1" applyAlignment="1">
      <alignment horizontal="center" vertical="center" wrapText="1"/>
    </xf>
    <xf numFmtId="3" fontId="2" fillId="0" borderId="30" xfId="0" applyNumberFormat="1" applyFont="1" applyFill="1" applyBorder="1" applyAlignment="1">
      <alignment horizontal="center" vertical="center" wrapText="1"/>
    </xf>
    <xf numFmtId="3" fontId="2" fillId="0" borderId="31" xfId="0" applyNumberFormat="1" applyFont="1" applyFill="1" applyBorder="1" applyAlignment="1">
      <alignment horizontal="center" vertical="center" wrapText="1"/>
    </xf>
    <xf numFmtId="3" fontId="2" fillId="0" borderId="32" xfId="0" applyNumberFormat="1" applyFont="1" applyFill="1" applyBorder="1" applyAlignment="1">
      <alignment horizontal="center" vertical="center" wrapText="1"/>
    </xf>
    <xf numFmtId="3" fontId="2" fillId="0" borderId="17" xfId="0" applyNumberFormat="1" applyFont="1" applyFill="1" applyBorder="1" applyAlignment="1">
      <alignment horizontal="center" vertical="center" wrapText="1"/>
    </xf>
    <xf numFmtId="3" fontId="2" fillId="0" borderId="18" xfId="0" applyNumberFormat="1" applyFont="1" applyFill="1" applyBorder="1" applyAlignment="1">
      <alignment horizontal="center" vertical="center" wrapText="1"/>
    </xf>
    <xf numFmtId="3" fontId="2" fillId="0" borderId="19" xfId="0" applyNumberFormat="1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11" fontId="2" fillId="0" borderId="24" xfId="0" applyNumberFormat="1" applyFont="1" applyFill="1" applyBorder="1" applyAlignment="1">
      <alignment horizontal="left" vertical="center" wrapText="1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3" fontId="2" fillId="0" borderId="26" xfId="0" applyNumberFormat="1" applyFont="1" applyFill="1" applyBorder="1" applyAlignment="1">
      <alignment horizontal="left" vertical="center" wrapText="1"/>
    </xf>
    <xf numFmtId="0" fontId="3" fillId="0" borderId="33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 wrapText="1"/>
    </xf>
    <xf numFmtId="3" fontId="2" fillId="0" borderId="4" xfId="0" applyNumberFormat="1" applyFont="1" applyFill="1" applyBorder="1" applyAlignment="1">
      <alignment horizontal="left" vertical="center" wrapText="1"/>
    </xf>
    <xf numFmtId="3" fontId="2" fillId="0" borderId="5" xfId="0" applyNumberFormat="1" applyFont="1" applyFill="1" applyBorder="1" applyAlignment="1">
      <alignment horizontal="left" vertical="center" wrapText="1"/>
    </xf>
    <xf numFmtId="3" fontId="2" fillId="0" borderId="20" xfId="0" applyNumberFormat="1" applyFont="1" applyFill="1" applyBorder="1" applyAlignment="1">
      <alignment horizontal="left" vertical="center" wrapText="1"/>
    </xf>
  </cellXfs>
  <cellStyles count="2">
    <cellStyle name="Обычный" xfId="0" builtinId="0"/>
    <cellStyle name="Обычный 3" xfId="1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33CCCC"/>
      <rgbColor rgb="FF0000D4"/>
      <rgbColor rgb="FFFF2600"/>
      <rgbColor rgb="FF515151"/>
      <rgbColor rgb="FFC0C0C0"/>
      <rgbColor rgb="FFAAAAAA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jp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242</xdr:row>
      <xdr:rowOff>122463</xdr:rowOff>
    </xdr:from>
    <xdr:to>
      <xdr:col>9</xdr:col>
      <xdr:colOff>171000</xdr:colOff>
      <xdr:row>245</xdr:row>
      <xdr:rowOff>286460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546856"/>
          <a:ext cx="3654429" cy="119814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123264</xdr:rowOff>
    </xdr:from>
    <xdr:to>
      <xdr:col>9</xdr:col>
      <xdr:colOff>171000</xdr:colOff>
      <xdr:row>3</xdr:row>
      <xdr:rowOff>287261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264"/>
          <a:ext cx="3570692" cy="1189766"/>
        </a:xfrm>
        <a:prstGeom prst="rect">
          <a:avLst/>
        </a:prstGeom>
      </xdr:spPr>
    </xdr:pic>
    <xdr:clientData/>
  </xdr:twoCellAnchor>
  <xdr:twoCellAnchor editAs="oneCell">
    <xdr:from>
      <xdr:col>1</xdr:col>
      <xdr:colOff>399140</xdr:colOff>
      <xdr:row>8</xdr:row>
      <xdr:rowOff>210912</xdr:rowOff>
    </xdr:from>
    <xdr:to>
      <xdr:col>5</xdr:col>
      <xdr:colOff>208187</xdr:colOff>
      <xdr:row>10</xdr:row>
      <xdr:rowOff>242666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140" y="3150055"/>
          <a:ext cx="1550761" cy="780147"/>
        </a:xfrm>
        <a:prstGeom prst="rect">
          <a:avLst/>
        </a:prstGeom>
      </xdr:spPr>
    </xdr:pic>
    <xdr:clientData/>
  </xdr:twoCellAnchor>
  <xdr:twoCellAnchor editAs="oneCell">
    <xdr:from>
      <xdr:col>1</xdr:col>
      <xdr:colOff>308427</xdr:colOff>
      <xdr:row>12</xdr:row>
      <xdr:rowOff>450846</xdr:rowOff>
    </xdr:from>
    <xdr:to>
      <xdr:col>5</xdr:col>
      <xdr:colOff>207124</xdr:colOff>
      <xdr:row>15</xdr:row>
      <xdr:rowOff>315680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427" y="4682667"/>
          <a:ext cx="1640411" cy="885370"/>
        </a:xfrm>
        <a:prstGeom prst="rect">
          <a:avLst/>
        </a:prstGeom>
      </xdr:spPr>
    </xdr:pic>
    <xdr:clientData/>
  </xdr:twoCellAnchor>
  <xdr:twoCellAnchor editAs="oneCell">
    <xdr:from>
      <xdr:col>1</xdr:col>
      <xdr:colOff>322034</xdr:colOff>
      <xdr:row>18</xdr:row>
      <xdr:rowOff>412752</xdr:rowOff>
    </xdr:from>
    <xdr:to>
      <xdr:col>5</xdr:col>
      <xdr:colOff>220731</xdr:colOff>
      <xdr:row>21</xdr:row>
      <xdr:rowOff>314803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034" y="6685645"/>
          <a:ext cx="1640411" cy="922588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163285</xdr:colOff>
      <xdr:row>24</xdr:row>
      <xdr:rowOff>202292</xdr:rowOff>
    </xdr:from>
    <xdr:to>
      <xdr:col>4</xdr:col>
      <xdr:colOff>367598</xdr:colOff>
      <xdr:row>25</xdr:row>
      <xdr:rowOff>326571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14" y="8516256"/>
          <a:ext cx="1075170" cy="600529"/>
        </a:xfrm>
        <a:prstGeom prst="rect">
          <a:avLst/>
        </a:prstGeom>
      </xdr:spPr>
    </xdr:pic>
    <xdr:clientData/>
  </xdr:twoCellAnchor>
  <xdr:twoCellAnchor editAs="oneCell">
    <xdr:from>
      <xdr:col>2</xdr:col>
      <xdr:colOff>102049</xdr:colOff>
      <xdr:row>45</xdr:row>
      <xdr:rowOff>56696</xdr:rowOff>
    </xdr:from>
    <xdr:to>
      <xdr:col>5</xdr:col>
      <xdr:colOff>55764</xdr:colOff>
      <xdr:row>47</xdr:row>
      <xdr:rowOff>226276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478" y="16072303"/>
          <a:ext cx="1260000" cy="713867"/>
        </a:xfrm>
        <a:prstGeom prst="rect">
          <a:avLst/>
        </a:prstGeom>
      </xdr:spPr>
    </xdr:pic>
    <xdr:clientData/>
  </xdr:twoCellAnchor>
  <xdr:twoCellAnchor editAs="oneCell">
    <xdr:from>
      <xdr:col>2</xdr:col>
      <xdr:colOff>31747</xdr:colOff>
      <xdr:row>48</xdr:row>
      <xdr:rowOff>260805</xdr:rowOff>
    </xdr:from>
    <xdr:to>
      <xdr:col>5</xdr:col>
      <xdr:colOff>57462</xdr:colOff>
      <xdr:row>50</xdr:row>
      <xdr:rowOff>251188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176" y="16439698"/>
          <a:ext cx="1332000" cy="738777"/>
        </a:xfrm>
        <a:prstGeom prst="rect">
          <a:avLst/>
        </a:prstGeom>
      </xdr:spPr>
    </xdr:pic>
    <xdr:clientData/>
  </xdr:twoCellAnchor>
  <xdr:twoCellAnchor editAs="oneCell">
    <xdr:from>
      <xdr:col>1</xdr:col>
      <xdr:colOff>278945</xdr:colOff>
      <xdr:row>52</xdr:row>
      <xdr:rowOff>403678</xdr:rowOff>
    </xdr:from>
    <xdr:to>
      <xdr:col>5</xdr:col>
      <xdr:colOff>177642</xdr:colOff>
      <xdr:row>55</xdr:row>
      <xdr:rowOff>329258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5" y="17875249"/>
          <a:ext cx="1640411" cy="918903"/>
        </a:xfrm>
        <a:prstGeom prst="rect">
          <a:avLst/>
        </a:prstGeom>
      </xdr:spPr>
    </xdr:pic>
    <xdr:clientData/>
  </xdr:twoCellAnchor>
  <xdr:twoCellAnchor editAs="oneCell">
    <xdr:from>
      <xdr:col>2</xdr:col>
      <xdr:colOff>68031</xdr:colOff>
      <xdr:row>32</xdr:row>
      <xdr:rowOff>249009</xdr:rowOff>
    </xdr:from>
    <xdr:to>
      <xdr:col>4</xdr:col>
      <xdr:colOff>385174</xdr:colOff>
      <xdr:row>36</xdr:row>
      <xdr:rowOff>236424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8" b="36947"/>
        <a:stretch/>
      </xdr:blipFill>
      <xdr:spPr>
        <a:xfrm>
          <a:off x="503460" y="11556545"/>
          <a:ext cx="1188000" cy="1075985"/>
        </a:xfrm>
        <a:prstGeom prst="rect">
          <a:avLst/>
        </a:prstGeom>
      </xdr:spPr>
    </xdr:pic>
    <xdr:clientData/>
  </xdr:twoCellAnchor>
  <xdr:oneCellAnchor>
    <xdr:from>
      <xdr:col>2</xdr:col>
      <xdr:colOff>272143</xdr:colOff>
      <xdr:row>38</xdr:row>
      <xdr:rowOff>0</xdr:rowOff>
    </xdr:from>
    <xdr:ext cx="710475" cy="720000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72" y="12940393"/>
          <a:ext cx="710475" cy="7200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77</xdr:row>
      <xdr:rowOff>123264</xdr:rowOff>
    </xdr:from>
    <xdr:ext cx="3654429" cy="1198140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264"/>
          <a:ext cx="3654429" cy="1198140"/>
        </a:xfrm>
        <a:prstGeom prst="rect">
          <a:avLst/>
        </a:prstGeom>
      </xdr:spPr>
    </xdr:pic>
    <xdr:clientData/>
  </xdr:oneCellAnchor>
  <xdr:twoCellAnchor editAs="oneCell">
    <xdr:from>
      <xdr:col>1</xdr:col>
      <xdr:colOff>272144</xdr:colOff>
      <xdr:row>106</xdr:row>
      <xdr:rowOff>13604</xdr:rowOff>
    </xdr:from>
    <xdr:to>
      <xdr:col>5</xdr:col>
      <xdr:colOff>150430</xdr:colOff>
      <xdr:row>109</xdr:row>
      <xdr:rowOff>98562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4" y="37215533"/>
          <a:ext cx="1620000" cy="901386"/>
        </a:xfrm>
        <a:prstGeom prst="rect">
          <a:avLst/>
        </a:prstGeom>
      </xdr:spPr>
    </xdr:pic>
    <xdr:clientData/>
  </xdr:twoCellAnchor>
  <xdr:twoCellAnchor editAs="oneCell">
    <xdr:from>
      <xdr:col>2</xdr:col>
      <xdr:colOff>85719</xdr:colOff>
      <xdr:row>115</xdr:row>
      <xdr:rowOff>176891</xdr:rowOff>
    </xdr:from>
    <xdr:to>
      <xdr:col>4</xdr:col>
      <xdr:colOff>357337</xdr:colOff>
      <xdr:row>118</xdr:row>
      <xdr:rowOff>240928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79" r="21045"/>
        <a:stretch/>
      </xdr:blipFill>
      <xdr:spPr>
        <a:xfrm>
          <a:off x="521148" y="40345177"/>
          <a:ext cx="1142475" cy="1139001"/>
        </a:xfrm>
        <a:prstGeom prst="rect">
          <a:avLst/>
        </a:prstGeom>
      </xdr:spPr>
    </xdr:pic>
    <xdr:clientData/>
  </xdr:twoCellAnchor>
  <xdr:twoCellAnchor editAs="oneCell">
    <xdr:from>
      <xdr:col>1</xdr:col>
      <xdr:colOff>421827</xdr:colOff>
      <xdr:row>122</xdr:row>
      <xdr:rowOff>81651</xdr:rowOff>
    </xdr:from>
    <xdr:to>
      <xdr:col>5</xdr:col>
      <xdr:colOff>14917</xdr:colOff>
      <xdr:row>122</xdr:row>
      <xdr:rowOff>1580092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r="24999"/>
        <a:stretch/>
      </xdr:blipFill>
      <xdr:spPr>
        <a:xfrm>
          <a:off x="421827" y="42304615"/>
          <a:ext cx="1334804" cy="1498441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163284</xdr:colOff>
      <xdr:row>128</xdr:row>
      <xdr:rowOff>217718</xdr:rowOff>
    </xdr:from>
    <xdr:to>
      <xdr:col>5</xdr:col>
      <xdr:colOff>293570</xdr:colOff>
      <xdr:row>130</xdr:row>
      <xdr:rowOff>456887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4" y="45665575"/>
          <a:ext cx="1872000" cy="1041991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154</xdr:row>
      <xdr:rowOff>123264</xdr:rowOff>
    </xdr:from>
    <xdr:ext cx="3654429" cy="1198140"/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051550"/>
          <a:ext cx="3654429" cy="1198140"/>
        </a:xfrm>
        <a:prstGeom prst="rect">
          <a:avLst/>
        </a:prstGeom>
      </xdr:spPr>
    </xdr:pic>
    <xdr:clientData/>
  </xdr:oneCellAnchor>
  <xdr:twoCellAnchor editAs="oneCell">
    <xdr:from>
      <xdr:col>1</xdr:col>
      <xdr:colOff>190498</xdr:colOff>
      <xdr:row>169</xdr:row>
      <xdr:rowOff>68037</xdr:rowOff>
    </xdr:from>
    <xdr:to>
      <xdr:col>5</xdr:col>
      <xdr:colOff>248784</xdr:colOff>
      <xdr:row>172</xdr:row>
      <xdr:rowOff>253525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8" y="56319966"/>
          <a:ext cx="1800000" cy="1001917"/>
        </a:xfrm>
        <a:prstGeom prst="rect">
          <a:avLst/>
        </a:prstGeom>
      </xdr:spPr>
    </xdr:pic>
    <xdr:clientData/>
  </xdr:twoCellAnchor>
  <xdr:twoCellAnchor editAs="oneCell">
    <xdr:from>
      <xdr:col>2</xdr:col>
      <xdr:colOff>85715</xdr:colOff>
      <xdr:row>195</xdr:row>
      <xdr:rowOff>180971</xdr:rowOff>
    </xdr:from>
    <xdr:to>
      <xdr:col>4</xdr:col>
      <xdr:colOff>345837</xdr:colOff>
      <xdr:row>200</xdr:row>
      <xdr:rowOff>158553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99" r="26924"/>
        <a:stretch/>
      </xdr:blipFill>
      <xdr:spPr>
        <a:xfrm>
          <a:off x="521144" y="63699114"/>
          <a:ext cx="1130979" cy="1338295"/>
        </a:xfrm>
        <a:prstGeom prst="rect">
          <a:avLst/>
        </a:prstGeom>
      </xdr:spPr>
    </xdr:pic>
    <xdr:clientData/>
  </xdr:twoCellAnchor>
  <xdr:twoCellAnchor editAs="oneCell">
    <xdr:from>
      <xdr:col>2</xdr:col>
      <xdr:colOff>31289</xdr:colOff>
      <xdr:row>292</xdr:row>
      <xdr:rowOff>95247</xdr:rowOff>
    </xdr:from>
    <xdr:to>
      <xdr:col>4</xdr:col>
      <xdr:colOff>410458</xdr:colOff>
      <xdr:row>299</xdr:row>
      <xdr:rowOff>154427</xdr:rowOff>
    </xdr:to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58" r="22725"/>
        <a:stretch/>
      </xdr:blipFill>
      <xdr:spPr>
        <a:xfrm>
          <a:off x="466718" y="90514711"/>
          <a:ext cx="1250026" cy="177368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272140</xdr:colOff>
      <xdr:row>276</xdr:row>
      <xdr:rowOff>99325</xdr:rowOff>
    </xdr:from>
    <xdr:to>
      <xdr:col>5</xdr:col>
      <xdr:colOff>150426</xdr:colOff>
      <xdr:row>281</xdr:row>
      <xdr:rowOff>100388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0" y="86599932"/>
          <a:ext cx="1620000" cy="12257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312961</xdr:colOff>
      <xdr:row>284</xdr:row>
      <xdr:rowOff>149680</xdr:rowOff>
    </xdr:from>
    <xdr:to>
      <xdr:col>5</xdr:col>
      <xdr:colOff>191247</xdr:colOff>
      <xdr:row>289</xdr:row>
      <xdr:rowOff>141219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1" y="88609716"/>
          <a:ext cx="1620000" cy="1216181"/>
        </a:xfrm>
        <a:prstGeom prst="rect">
          <a:avLst/>
        </a:prstGeom>
      </xdr:spPr>
    </xdr:pic>
    <xdr:clientData/>
  </xdr:twoCellAnchor>
  <xdr:twoCellAnchor editAs="oneCell">
    <xdr:from>
      <xdr:col>1</xdr:col>
      <xdr:colOff>312960</xdr:colOff>
      <xdr:row>266</xdr:row>
      <xdr:rowOff>208188</xdr:rowOff>
    </xdr:from>
    <xdr:to>
      <xdr:col>5</xdr:col>
      <xdr:colOff>155246</xdr:colOff>
      <xdr:row>273</xdr:row>
      <xdr:rowOff>86799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0" y="84259509"/>
          <a:ext cx="1584000" cy="1593111"/>
        </a:xfrm>
        <a:prstGeom prst="rect">
          <a:avLst/>
        </a:prstGeom>
      </xdr:spPr>
    </xdr:pic>
    <xdr:clientData/>
  </xdr:twoCellAnchor>
  <xdr:twoCellAnchor editAs="oneCell">
    <xdr:from>
      <xdr:col>2</xdr:col>
      <xdr:colOff>258532</xdr:colOff>
      <xdr:row>332</xdr:row>
      <xdr:rowOff>149684</xdr:rowOff>
    </xdr:from>
    <xdr:to>
      <xdr:col>5</xdr:col>
      <xdr:colOff>248247</xdr:colOff>
      <xdr:row>337</xdr:row>
      <xdr:rowOff>18714</xdr:rowOff>
    </xdr:to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19" r="19365"/>
        <a:stretch/>
      </xdr:blipFill>
      <xdr:spPr>
        <a:xfrm>
          <a:off x="693961" y="102026363"/>
          <a:ext cx="1296000" cy="1188923"/>
        </a:xfrm>
        <a:prstGeom prst="rect">
          <a:avLst/>
        </a:prstGeom>
      </xdr:spPr>
    </xdr:pic>
    <xdr:clientData/>
  </xdr:twoCellAnchor>
  <xdr:twoCellAnchor editAs="oneCell">
    <xdr:from>
      <xdr:col>1</xdr:col>
      <xdr:colOff>385081</xdr:colOff>
      <xdr:row>318</xdr:row>
      <xdr:rowOff>13610</xdr:rowOff>
    </xdr:from>
    <xdr:to>
      <xdr:col>5</xdr:col>
      <xdr:colOff>344892</xdr:colOff>
      <xdr:row>325</xdr:row>
      <xdr:rowOff>219628</xdr:rowOff>
    </xdr:to>
    <xdr:pic>
      <xdr:nvPicPr>
        <xdr:cNvPr id="55" name="Рисунок 54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58" r="26085"/>
        <a:stretch/>
      </xdr:blipFill>
      <xdr:spPr>
        <a:xfrm>
          <a:off x="385081" y="96801217"/>
          <a:ext cx="1701525" cy="1920518"/>
        </a:xfrm>
        <a:prstGeom prst="rect">
          <a:avLst/>
        </a:prstGeom>
      </xdr:spPr>
    </xdr:pic>
    <xdr:clientData/>
  </xdr:twoCellAnchor>
  <xdr:twoCellAnchor editAs="oneCell">
    <xdr:from>
      <xdr:col>1</xdr:col>
      <xdr:colOff>340174</xdr:colOff>
      <xdr:row>304</xdr:row>
      <xdr:rowOff>81639</xdr:rowOff>
    </xdr:from>
    <xdr:to>
      <xdr:col>5</xdr:col>
      <xdr:colOff>218460</xdr:colOff>
      <xdr:row>309</xdr:row>
      <xdr:rowOff>180036</xdr:rowOff>
    </xdr:to>
    <xdr:pic>
      <xdr:nvPicPr>
        <xdr:cNvPr id="56" name="Рисунок 55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59" r="15165"/>
        <a:stretch/>
      </xdr:blipFill>
      <xdr:spPr>
        <a:xfrm>
          <a:off x="340174" y="93440246"/>
          <a:ext cx="1620000" cy="1323040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258533</xdr:colOff>
      <xdr:row>354</xdr:row>
      <xdr:rowOff>44899</xdr:rowOff>
    </xdr:from>
    <xdr:to>
      <xdr:col>5</xdr:col>
      <xdr:colOff>206751</xdr:colOff>
      <xdr:row>359</xdr:row>
      <xdr:rowOff>217709</xdr:rowOff>
    </xdr:to>
    <xdr:pic>
      <xdr:nvPicPr>
        <xdr:cNvPr id="57" name="Рисунок 56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59" r="15165"/>
        <a:stretch/>
      </xdr:blipFill>
      <xdr:spPr>
        <a:xfrm>
          <a:off x="258533" y="107296399"/>
          <a:ext cx="1689932" cy="1397454"/>
        </a:xfrm>
        <a:prstGeom prst="rect">
          <a:avLst/>
        </a:prstGeom>
      </xdr:spPr>
    </xdr:pic>
    <xdr:clientData/>
  </xdr:twoCellAnchor>
  <xdr:twoCellAnchor editAs="oneCell">
    <xdr:from>
      <xdr:col>1</xdr:col>
      <xdr:colOff>425900</xdr:colOff>
      <xdr:row>389</xdr:row>
      <xdr:rowOff>23124</xdr:rowOff>
    </xdr:from>
    <xdr:to>
      <xdr:col>5</xdr:col>
      <xdr:colOff>61711</xdr:colOff>
      <xdr:row>394</xdr:row>
      <xdr:rowOff>28700</xdr:rowOff>
    </xdr:to>
    <xdr:pic>
      <xdr:nvPicPr>
        <xdr:cNvPr id="58" name="Рисунок 57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7" r="19579"/>
        <a:stretch/>
      </xdr:blipFill>
      <xdr:spPr>
        <a:xfrm>
          <a:off x="425900" y="117343910"/>
          <a:ext cx="1377525" cy="1230219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342</xdr:row>
      <xdr:rowOff>122464</xdr:rowOff>
    </xdr:from>
    <xdr:ext cx="3654429" cy="1198140"/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033035"/>
          <a:ext cx="3654429" cy="119814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432</xdr:row>
      <xdr:rowOff>122463</xdr:rowOff>
    </xdr:from>
    <xdr:ext cx="3654429" cy="1198140"/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097392"/>
          <a:ext cx="3654429" cy="1198140"/>
        </a:xfrm>
        <a:prstGeom prst="rect">
          <a:avLst/>
        </a:prstGeom>
      </xdr:spPr>
    </xdr:pic>
    <xdr:clientData/>
  </xdr:oneCellAnchor>
  <xdr:twoCellAnchor editAs="oneCell">
    <xdr:from>
      <xdr:col>11</xdr:col>
      <xdr:colOff>0</xdr:colOff>
      <xdr:row>1</xdr:row>
      <xdr:rowOff>54428</xdr:rowOff>
    </xdr:from>
    <xdr:to>
      <xdr:col>12</xdr:col>
      <xdr:colOff>284572</xdr:colOff>
      <xdr:row>2</xdr:row>
      <xdr:rowOff>379821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857" y="299357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81643</xdr:colOff>
      <xdr:row>1</xdr:row>
      <xdr:rowOff>54428</xdr:rowOff>
    </xdr:from>
    <xdr:to>
      <xdr:col>14</xdr:col>
      <xdr:colOff>366214</xdr:colOff>
      <xdr:row>2</xdr:row>
      <xdr:rowOff>379821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1357" y="299357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326571</xdr:colOff>
      <xdr:row>1</xdr:row>
      <xdr:rowOff>54428</xdr:rowOff>
    </xdr:from>
    <xdr:to>
      <xdr:col>21</xdr:col>
      <xdr:colOff>175713</xdr:colOff>
      <xdr:row>2</xdr:row>
      <xdr:rowOff>379821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8857" y="299357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408214</xdr:colOff>
      <xdr:row>1</xdr:row>
      <xdr:rowOff>54428</xdr:rowOff>
    </xdr:from>
    <xdr:to>
      <xdr:col>23</xdr:col>
      <xdr:colOff>257357</xdr:colOff>
      <xdr:row>2</xdr:row>
      <xdr:rowOff>379821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1357" y="299357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24</xdr:col>
      <xdr:colOff>54428</xdr:colOff>
      <xdr:row>1</xdr:row>
      <xdr:rowOff>54428</xdr:rowOff>
    </xdr:from>
    <xdr:to>
      <xdr:col>25</xdr:col>
      <xdr:colOff>338999</xdr:colOff>
      <xdr:row>2</xdr:row>
      <xdr:rowOff>379821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3857" y="299357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136071</xdr:colOff>
      <xdr:row>1</xdr:row>
      <xdr:rowOff>54428</xdr:rowOff>
    </xdr:from>
    <xdr:to>
      <xdr:col>27</xdr:col>
      <xdr:colOff>420642</xdr:colOff>
      <xdr:row>2</xdr:row>
      <xdr:rowOff>379821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6357" y="299357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163286</xdr:colOff>
      <xdr:row>1</xdr:row>
      <xdr:rowOff>54428</xdr:rowOff>
    </xdr:from>
    <xdr:to>
      <xdr:col>17</xdr:col>
      <xdr:colOff>12429</xdr:colOff>
      <xdr:row>2</xdr:row>
      <xdr:rowOff>379821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3857" y="299357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244928</xdr:colOff>
      <xdr:row>1</xdr:row>
      <xdr:rowOff>54428</xdr:rowOff>
    </xdr:from>
    <xdr:to>
      <xdr:col>19</xdr:col>
      <xdr:colOff>94071</xdr:colOff>
      <xdr:row>2</xdr:row>
      <xdr:rowOff>379821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6357" y="299357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78</xdr:row>
      <xdr:rowOff>54428</xdr:rowOff>
    </xdr:from>
    <xdr:to>
      <xdr:col>12</xdr:col>
      <xdr:colOff>284572</xdr:colOff>
      <xdr:row>79</xdr:row>
      <xdr:rowOff>379821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857" y="2522764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81643</xdr:colOff>
      <xdr:row>78</xdr:row>
      <xdr:rowOff>54428</xdr:rowOff>
    </xdr:from>
    <xdr:to>
      <xdr:col>14</xdr:col>
      <xdr:colOff>366214</xdr:colOff>
      <xdr:row>79</xdr:row>
      <xdr:rowOff>379821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1357" y="2522764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326571</xdr:colOff>
      <xdr:row>78</xdr:row>
      <xdr:rowOff>54428</xdr:rowOff>
    </xdr:from>
    <xdr:to>
      <xdr:col>21</xdr:col>
      <xdr:colOff>175713</xdr:colOff>
      <xdr:row>79</xdr:row>
      <xdr:rowOff>379821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8857" y="2522764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408214</xdr:colOff>
      <xdr:row>78</xdr:row>
      <xdr:rowOff>54428</xdr:rowOff>
    </xdr:from>
    <xdr:to>
      <xdr:col>23</xdr:col>
      <xdr:colOff>257357</xdr:colOff>
      <xdr:row>79</xdr:row>
      <xdr:rowOff>379821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1357" y="2522764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24</xdr:col>
      <xdr:colOff>54428</xdr:colOff>
      <xdr:row>78</xdr:row>
      <xdr:rowOff>54428</xdr:rowOff>
    </xdr:from>
    <xdr:to>
      <xdr:col>25</xdr:col>
      <xdr:colOff>338999</xdr:colOff>
      <xdr:row>79</xdr:row>
      <xdr:rowOff>379821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3857" y="2522764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136071</xdr:colOff>
      <xdr:row>78</xdr:row>
      <xdr:rowOff>54428</xdr:rowOff>
    </xdr:from>
    <xdr:to>
      <xdr:col>27</xdr:col>
      <xdr:colOff>420642</xdr:colOff>
      <xdr:row>79</xdr:row>
      <xdr:rowOff>379821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6357" y="2522764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163286</xdr:colOff>
      <xdr:row>78</xdr:row>
      <xdr:rowOff>54428</xdr:rowOff>
    </xdr:from>
    <xdr:to>
      <xdr:col>17</xdr:col>
      <xdr:colOff>12429</xdr:colOff>
      <xdr:row>79</xdr:row>
      <xdr:rowOff>379821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3857" y="2522764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244928</xdr:colOff>
      <xdr:row>78</xdr:row>
      <xdr:rowOff>54428</xdr:rowOff>
    </xdr:from>
    <xdr:to>
      <xdr:col>19</xdr:col>
      <xdr:colOff>94071</xdr:colOff>
      <xdr:row>79</xdr:row>
      <xdr:rowOff>379821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6357" y="2522764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155</xdr:row>
      <xdr:rowOff>54428</xdr:rowOff>
    </xdr:from>
    <xdr:to>
      <xdr:col>12</xdr:col>
      <xdr:colOff>284572</xdr:colOff>
      <xdr:row>156</xdr:row>
      <xdr:rowOff>379820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857" y="5046889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81643</xdr:colOff>
      <xdr:row>155</xdr:row>
      <xdr:rowOff>54428</xdr:rowOff>
    </xdr:from>
    <xdr:to>
      <xdr:col>14</xdr:col>
      <xdr:colOff>366214</xdr:colOff>
      <xdr:row>156</xdr:row>
      <xdr:rowOff>379820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1357" y="5046889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326571</xdr:colOff>
      <xdr:row>155</xdr:row>
      <xdr:rowOff>54428</xdr:rowOff>
    </xdr:from>
    <xdr:to>
      <xdr:col>21</xdr:col>
      <xdr:colOff>175713</xdr:colOff>
      <xdr:row>156</xdr:row>
      <xdr:rowOff>379820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8857" y="5046889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408214</xdr:colOff>
      <xdr:row>155</xdr:row>
      <xdr:rowOff>54428</xdr:rowOff>
    </xdr:from>
    <xdr:to>
      <xdr:col>23</xdr:col>
      <xdr:colOff>257357</xdr:colOff>
      <xdr:row>156</xdr:row>
      <xdr:rowOff>379820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1357" y="5046889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24</xdr:col>
      <xdr:colOff>54428</xdr:colOff>
      <xdr:row>155</xdr:row>
      <xdr:rowOff>54428</xdr:rowOff>
    </xdr:from>
    <xdr:to>
      <xdr:col>25</xdr:col>
      <xdr:colOff>338999</xdr:colOff>
      <xdr:row>156</xdr:row>
      <xdr:rowOff>379820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3857" y="5046889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136071</xdr:colOff>
      <xdr:row>155</xdr:row>
      <xdr:rowOff>54428</xdr:rowOff>
    </xdr:from>
    <xdr:to>
      <xdr:col>27</xdr:col>
      <xdr:colOff>420642</xdr:colOff>
      <xdr:row>156</xdr:row>
      <xdr:rowOff>379820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6357" y="5046889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163286</xdr:colOff>
      <xdr:row>155</xdr:row>
      <xdr:rowOff>54428</xdr:rowOff>
    </xdr:from>
    <xdr:to>
      <xdr:col>17</xdr:col>
      <xdr:colOff>12429</xdr:colOff>
      <xdr:row>156</xdr:row>
      <xdr:rowOff>379820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3857" y="5046889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244928</xdr:colOff>
      <xdr:row>155</xdr:row>
      <xdr:rowOff>54428</xdr:rowOff>
    </xdr:from>
    <xdr:to>
      <xdr:col>19</xdr:col>
      <xdr:colOff>94071</xdr:colOff>
      <xdr:row>156</xdr:row>
      <xdr:rowOff>379820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6357" y="5046889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326571</xdr:colOff>
      <xdr:row>243</xdr:row>
      <xdr:rowOff>54428</xdr:rowOff>
    </xdr:from>
    <xdr:to>
      <xdr:col>21</xdr:col>
      <xdr:colOff>175713</xdr:colOff>
      <xdr:row>244</xdr:row>
      <xdr:rowOff>379823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8857" y="75723749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408214</xdr:colOff>
      <xdr:row>243</xdr:row>
      <xdr:rowOff>54428</xdr:rowOff>
    </xdr:from>
    <xdr:to>
      <xdr:col>23</xdr:col>
      <xdr:colOff>257357</xdr:colOff>
      <xdr:row>244</xdr:row>
      <xdr:rowOff>379823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1357" y="75723749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24</xdr:col>
      <xdr:colOff>54428</xdr:colOff>
      <xdr:row>243</xdr:row>
      <xdr:rowOff>54428</xdr:rowOff>
    </xdr:from>
    <xdr:to>
      <xdr:col>25</xdr:col>
      <xdr:colOff>338999</xdr:colOff>
      <xdr:row>244</xdr:row>
      <xdr:rowOff>379823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3857" y="75723749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136071</xdr:colOff>
      <xdr:row>243</xdr:row>
      <xdr:rowOff>54428</xdr:rowOff>
    </xdr:from>
    <xdr:to>
      <xdr:col>27</xdr:col>
      <xdr:colOff>420642</xdr:colOff>
      <xdr:row>244</xdr:row>
      <xdr:rowOff>379823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6357" y="75723749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243</xdr:row>
      <xdr:rowOff>54428</xdr:rowOff>
    </xdr:from>
    <xdr:to>
      <xdr:col>12</xdr:col>
      <xdr:colOff>284572</xdr:colOff>
      <xdr:row>244</xdr:row>
      <xdr:rowOff>379823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857" y="75723749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81643</xdr:colOff>
      <xdr:row>243</xdr:row>
      <xdr:rowOff>54428</xdr:rowOff>
    </xdr:from>
    <xdr:to>
      <xdr:col>14</xdr:col>
      <xdr:colOff>366214</xdr:colOff>
      <xdr:row>244</xdr:row>
      <xdr:rowOff>379823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1357" y="75723749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163286</xdr:colOff>
      <xdr:row>243</xdr:row>
      <xdr:rowOff>54428</xdr:rowOff>
    </xdr:from>
    <xdr:to>
      <xdr:col>17</xdr:col>
      <xdr:colOff>12429</xdr:colOff>
      <xdr:row>244</xdr:row>
      <xdr:rowOff>379823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3857" y="75723749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244928</xdr:colOff>
      <xdr:row>243</xdr:row>
      <xdr:rowOff>54428</xdr:rowOff>
    </xdr:from>
    <xdr:to>
      <xdr:col>19</xdr:col>
      <xdr:colOff>94071</xdr:colOff>
      <xdr:row>244</xdr:row>
      <xdr:rowOff>379823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6357" y="75723749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326571</xdr:colOff>
      <xdr:row>343</xdr:row>
      <xdr:rowOff>54428</xdr:rowOff>
    </xdr:from>
    <xdr:to>
      <xdr:col>21</xdr:col>
      <xdr:colOff>175713</xdr:colOff>
      <xdr:row>344</xdr:row>
      <xdr:rowOff>379822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8857" y="101209928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408214</xdr:colOff>
      <xdr:row>343</xdr:row>
      <xdr:rowOff>54428</xdr:rowOff>
    </xdr:from>
    <xdr:to>
      <xdr:col>23</xdr:col>
      <xdr:colOff>257357</xdr:colOff>
      <xdr:row>344</xdr:row>
      <xdr:rowOff>379822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1357" y="101209928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24</xdr:col>
      <xdr:colOff>54428</xdr:colOff>
      <xdr:row>343</xdr:row>
      <xdr:rowOff>54428</xdr:rowOff>
    </xdr:from>
    <xdr:to>
      <xdr:col>25</xdr:col>
      <xdr:colOff>338999</xdr:colOff>
      <xdr:row>344</xdr:row>
      <xdr:rowOff>379822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3857" y="101209928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136071</xdr:colOff>
      <xdr:row>343</xdr:row>
      <xdr:rowOff>54428</xdr:rowOff>
    </xdr:from>
    <xdr:to>
      <xdr:col>27</xdr:col>
      <xdr:colOff>420642</xdr:colOff>
      <xdr:row>344</xdr:row>
      <xdr:rowOff>379822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6357" y="101209928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343</xdr:row>
      <xdr:rowOff>54428</xdr:rowOff>
    </xdr:from>
    <xdr:to>
      <xdr:col>12</xdr:col>
      <xdr:colOff>284572</xdr:colOff>
      <xdr:row>344</xdr:row>
      <xdr:rowOff>379822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857" y="101209928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81643</xdr:colOff>
      <xdr:row>343</xdr:row>
      <xdr:rowOff>54428</xdr:rowOff>
    </xdr:from>
    <xdr:to>
      <xdr:col>14</xdr:col>
      <xdr:colOff>366214</xdr:colOff>
      <xdr:row>344</xdr:row>
      <xdr:rowOff>379822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1357" y="101209928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163286</xdr:colOff>
      <xdr:row>343</xdr:row>
      <xdr:rowOff>54428</xdr:rowOff>
    </xdr:from>
    <xdr:to>
      <xdr:col>17</xdr:col>
      <xdr:colOff>12429</xdr:colOff>
      <xdr:row>344</xdr:row>
      <xdr:rowOff>379822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3857" y="101209928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244928</xdr:colOff>
      <xdr:row>343</xdr:row>
      <xdr:rowOff>54428</xdr:rowOff>
    </xdr:from>
    <xdr:to>
      <xdr:col>19</xdr:col>
      <xdr:colOff>94071</xdr:colOff>
      <xdr:row>344</xdr:row>
      <xdr:rowOff>379822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6357" y="101209928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81643</xdr:colOff>
      <xdr:row>433</xdr:row>
      <xdr:rowOff>54428</xdr:rowOff>
    </xdr:from>
    <xdr:to>
      <xdr:col>14</xdr:col>
      <xdr:colOff>366214</xdr:colOff>
      <xdr:row>434</xdr:row>
      <xdr:rowOff>379821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1357" y="12627428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326571</xdr:colOff>
      <xdr:row>433</xdr:row>
      <xdr:rowOff>54428</xdr:rowOff>
    </xdr:from>
    <xdr:to>
      <xdr:col>21</xdr:col>
      <xdr:colOff>175713</xdr:colOff>
      <xdr:row>434</xdr:row>
      <xdr:rowOff>379821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8857" y="12627428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408214</xdr:colOff>
      <xdr:row>433</xdr:row>
      <xdr:rowOff>54428</xdr:rowOff>
    </xdr:from>
    <xdr:to>
      <xdr:col>23</xdr:col>
      <xdr:colOff>257357</xdr:colOff>
      <xdr:row>434</xdr:row>
      <xdr:rowOff>379821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1357" y="12627428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24</xdr:col>
      <xdr:colOff>54428</xdr:colOff>
      <xdr:row>433</xdr:row>
      <xdr:rowOff>54428</xdr:rowOff>
    </xdr:from>
    <xdr:to>
      <xdr:col>25</xdr:col>
      <xdr:colOff>338999</xdr:colOff>
      <xdr:row>434</xdr:row>
      <xdr:rowOff>379821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3857" y="12627428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136071</xdr:colOff>
      <xdr:row>433</xdr:row>
      <xdr:rowOff>54428</xdr:rowOff>
    </xdr:from>
    <xdr:to>
      <xdr:col>27</xdr:col>
      <xdr:colOff>420642</xdr:colOff>
      <xdr:row>434</xdr:row>
      <xdr:rowOff>379821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6357" y="12627428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433</xdr:row>
      <xdr:rowOff>54428</xdr:rowOff>
    </xdr:from>
    <xdr:to>
      <xdr:col>12</xdr:col>
      <xdr:colOff>284572</xdr:colOff>
      <xdr:row>434</xdr:row>
      <xdr:rowOff>379821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857" y="12627428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244928</xdr:colOff>
      <xdr:row>433</xdr:row>
      <xdr:rowOff>54428</xdr:rowOff>
    </xdr:from>
    <xdr:to>
      <xdr:col>19</xdr:col>
      <xdr:colOff>94071</xdr:colOff>
      <xdr:row>434</xdr:row>
      <xdr:rowOff>379821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6357" y="12627428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163286</xdr:colOff>
      <xdr:row>433</xdr:row>
      <xdr:rowOff>54428</xdr:rowOff>
    </xdr:from>
    <xdr:to>
      <xdr:col>17</xdr:col>
      <xdr:colOff>12429</xdr:colOff>
      <xdr:row>434</xdr:row>
      <xdr:rowOff>379821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3857" y="12627428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394604</xdr:colOff>
      <xdr:row>252</xdr:row>
      <xdr:rowOff>204104</xdr:rowOff>
    </xdr:from>
    <xdr:to>
      <xdr:col>5</xdr:col>
      <xdr:colOff>92890</xdr:colOff>
      <xdr:row>263</xdr:row>
      <xdr:rowOff>54639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68" t="25199" r="50622"/>
        <a:stretch/>
      </xdr:blipFill>
      <xdr:spPr>
        <a:xfrm>
          <a:off x="394604" y="80826425"/>
          <a:ext cx="1440000" cy="2544750"/>
        </a:xfrm>
        <a:prstGeom prst="rect">
          <a:avLst/>
        </a:prstGeom>
      </xdr:spPr>
    </xdr:pic>
    <xdr:clientData/>
  </xdr:twoCellAnchor>
  <xdr:twoCellAnchor editAs="oneCell">
    <xdr:from>
      <xdr:col>2</xdr:col>
      <xdr:colOff>167362</xdr:colOff>
      <xdr:row>406</xdr:row>
      <xdr:rowOff>4080</xdr:rowOff>
    </xdr:from>
    <xdr:to>
      <xdr:col>4</xdr:col>
      <xdr:colOff>302579</xdr:colOff>
      <xdr:row>411</xdr:row>
      <xdr:rowOff>21140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39" t="27658" r="53598" b="16787"/>
        <a:stretch/>
      </xdr:blipFill>
      <xdr:spPr>
        <a:xfrm>
          <a:off x="602791" y="122250651"/>
          <a:ext cx="1006074" cy="1241703"/>
        </a:xfrm>
        <a:prstGeom prst="rect">
          <a:avLst/>
        </a:prstGeom>
      </xdr:spPr>
    </xdr:pic>
    <xdr:clientData/>
  </xdr:twoCellAnchor>
  <xdr:twoCellAnchor editAs="oneCell">
    <xdr:from>
      <xdr:col>2</xdr:col>
      <xdr:colOff>40817</xdr:colOff>
      <xdr:row>413</xdr:row>
      <xdr:rowOff>122464</xdr:rowOff>
    </xdr:from>
    <xdr:to>
      <xdr:col>5</xdr:col>
      <xdr:colOff>32586</xdr:colOff>
      <xdr:row>418</xdr:row>
      <xdr:rowOff>187043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778" t="16835" r="21943" b="24243"/>
        <a:stretch/>
      </xdr:blipFill>
      <xdr:spPr>
        <a:xfrm>
          <a:off x="476246" y="124083535"/>
          <a:ext cx="1298054" cy="128922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63</xdr:row>
      <xdr:rowOff>244929</xdr:rowOff>
    </xdr:from>
    <xdr:to>
      <xdr:col>4</xdr:col>
      <xdr:colOff>412393</xdr:colOff>
      <xdr:row>67</xdr:row>
      <xdr:rowOff>232341</xdr:rowOff>
    </xdr:to>
    <xdr:pic>
      <xdr:nvPicPr>
        <xdr:cNvPr id="100" name="Рисунок 99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8" b="36947"/>
        <a:stretch/>
      </xdr:blipFill>
      <xdr:spPr>
        <a:xfrm>
          <a:off x="530679" y="22424572"/>
          <a:ext cx="1188000" cy="1075985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18</xdr:row>
      <xdr:rowOff>136070</xdr:rowOff>
    </xdr:from>
    <xdr:to>
      <xdr:col>6</xdr:col>
      <xdr:colOff>369642</xdr:colOff>
      <xdr:row>18</xdr:row>
      <xdr:rowOff>424070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8785" y="6626677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21</xdr:row>
      <xdr:rowOff>136070</xdr:rowOff>
    </xdr:from>
    <xdr:to>
      <xdr:col>6</xdr:col>
      <xdr:colOff>369642</xdr:colOff>
      <xdr:row>21</xdr:row>
      <xdr:rowOff>424070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8785" y="7701641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45</xdr:row>
      <xdr:rowOff>0</xdr:rowOff>
    </xdr:from>
    <xdr:to>
      <xdr:col>6</xdr:col>
      <xdr:colOff>383249</xdr:colOff>
      <xdr:row>46</xdr:row>
      <xdr:rowOff>15857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2392" y="16015607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126</xdr:row>
      <xdr:rowOff>136070</xdr:rowOff>
    </xdr:from>
    <xdr:to>
      <xdr:col>6</xdr:col>
      <xdr:colOff>369642</xdr:colOff>
      <xdr:row>126</xdr:row>
      <xdr:rowOff>424070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8785" y="36970606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128</xdr:row>
      <xdr:rowOff>136070</xdr:rowOff>
    </xdr:from>
    <xdr:to>
      <xdr:col>6</xdr:col>
      <xdr:colOff>369642</xdr:colOff>
      <xdr:row>128</xdr:row>
      <xdr:rowOff>424070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8785" y="37773427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130</xdr:row>
      <xdr:rowOff>136070</xdr:rowOff>
    </xdr:from>
    <xdr:to>
      <xdr:col>6</xdr:col>
      <xdr:colOff>369642</xdr:colOff>
      <xdr:row>130</xdr:row>
      <xdr:rowOff>424070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8785" y="38576249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132</xdr:row>
      <xdr:rowOff>136070</xdr:rowOff>
    </xdr:from>
    <xdr:to>
      <xdr:col>6</xdr:col>
      <xdr:colOff>369642</xdr:colOff>
      <xdr:row>132</xdr:row>
      <xdr:rowOff>424070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8785" y="3937907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120</xdr:row>
      <xdr:rowOff>0</xdr:rowOff>
    </xdr:from>
    <xdr:to>
      <xdr:col>6</xdr:col>
      <xdr:colOff>369642</xdr:colOff>
      <xdr:row>121</xdr:row>
      <xdr:rowOff>15857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8785" y="41678679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122</xdr:row>
      <xdr:rowOff>693966</xdr:rowOff>
    </xdr:from>
    <xdr:to>
      <xdr:col>6</xdr:col>
      <xdr:colOff>369642</xdr:colOff>
      <xdr:row>122</xdr:row>
      <xdr:rowOff>981966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8785" y="4291693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114</xdr:row>
      <xdr:rowOff>136070</xdr:rowOff>
    </xdr:from>
    <xdr:to>
      <xdr:col>6</xdr:col>
      <xdr:colOff>369642</xdr:colOff>
      <xdr:row>114</xdr:row>
      <xdr:rowOff>424070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8785" y="40181891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116</xdr:row>
      <xdr:rowOff>136070</xdr:rowOff>
    </xdr:from>
    <xdr:to>
      <xdr:col>6</xdr:col>
      <xdr:colOff>369642</xdr:colOff>
      <xdr:row>116</xdr:row>
      <xdr:rowOff>424070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8785" y="40984713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118</xdr:row>
      <xdr:rowOff>0</xdr:rowOff>
    </xdr:from>
    <xdr:to>
      <xdr:col>6</xdr:col>
      <xdr:colOff>369642</xdr:colOff>
      <xdr:row>119</xdr:row>
      <xdr:rowOff>15857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8785" y="41134393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</xdr:col>
      <xdr:colOff>81642</xdr:colOff>
      <xdr:row>145</xdr:row>
      <xdr:rowOff>258536</xdr:rowOff>
    </xdr:from>
    <xdr:to>
      <xdr:col>1</xdr:col>
      <xdr:colOff>405642</xdr:colOff>
      <xdr:row>147</xdr:row>
      <xdr:rowOff>38250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" y="47230393"/>
          <a:ext cx="324000" cy="3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105</xdr:row>
      <xdr:rowOff>0</xdr:rowOff>
    </xdr:from>
    <xdr:to>
      <xdr:col>7</xdr:col>
      <xdr:colOff>288000</xdr:colOff>
      <xdr:row>106</xdr:row>
      <xdr:rowOff>15857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34126714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288000</xdr:colOff>
      <xdr:row>109</xdr:row>
      <xdr:rowOff>15857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34943143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112</xdr:row>
      <xdr:rowOff>122463</xdr:rowOff>
    </xdr:from>
    <xdr:to>
      <xdr:col>7</xdr:col>
      <xdr:colOff>325121</xdr:colOff>
      <xdr:row>112</xdr:row>
      <xdr:rowOff>447584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36154177"/>
          <a:ext cx="325121" cy="325121"/>
        </a:xfrm>
        <a:prstGeom prst="rect">
          <a:avLst/>
        </a:prstGeom>
      </xdr:spPr>
    </xdr:pic>
    <xdr:clientData/>
  </xdr:twoCellAnchor>
  <xdr:twoCellAnchor editAs="oneCell">
    <xdr:from>
      <xdr:col>6</xdr:col>
      <xdr:colOff>68035</xdr:colOff>
      <xdr:row>112</xdr:row>
      <xdr:rowOff>122463</xdr:rowOff>
    </xdr:from>
    <xdr:to>
      <xdr:col>6</xdr:col>
      <xdr:colOff>392035</xdr:colOff>
      <xdr:row>112</xdr:row>
      <xdr:rowOff>446463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5178" y="36154177"/>
          <a:ext cx="324000" cy="324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105</xdr:row>
      <xdr:rowOff>0</xdr:rowOff>
    </xdr:from>
    <xdr:to>
      <xdr:col>6</xdr:col>
      <xdr:colOff>369642</xdr:colOff>
      <xdr:row>106</xdr:row>
      <xdr:rowOff>15857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8785" y="34126714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108</xdr:row>
      <xdr:rowOff>0</xdr:rowOff>
    </xdr:from>
    <xdr:to>
      <xdr:col>6</xdr:col>
      <xdr:colOff>369642</xdr:colOff>
      <xdr:row>109</xdr:row>
      <xdr:rowOff>15857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8785" y="34943143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163</xdr:row>
      <xdr:rowOff>0</xdr:rowOff>
    </xdr:from>
    <xdr:to>
      <xdr:col>6</xdr:col>
      <xdr:colOff>383249</xdr:colOff>
      <xdr:row>164</xdr:row>
      <xdr:rowOff>15857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2392" y="54646286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166</xdr:row>
      <xdr:rowOff>0</xdr:rowOff>
    </xdr:from>
    <xdr:to>
      <xdr:col>6</xdr:col>
      <xdr:colOff>383249</xdr:colOff>
      <xdr:row>167</xdr:row>
      <xdr:rowOff>15856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2392" y="55462714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169</xdr:row>
      <xdr:rowOff>0</xdr:rowOff>
    </xdr:from>
    <xdr:to>
      <xdr:col>6</xdr:col>
      <xdr:colOff>383249</xdr:colOff>
      <xdr:row>170</xdr:row>
      <xdr:rowOff>15857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2392" y="56279143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172</xdr:row>
      <xdr:rowOff>0</xdr:rowOff>
    </xdr:from>
    <xdr:to>
      <xdr:col>6</xdr:col>
      <xdr:colOff>383249</xdr:colOff>
      <xdr:row>173</xdr:row>
      <xdr:rowOff>15857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2392" y="57095571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175</xdr:row>
      <xdr:rowOff>0</xdr:rowOff>
    </xdr:from>
    <xdr:to>
      <xdr:col>6</xdr:col>
      <xdr:colOff>383249</xdr:colOff>
      <xdr:row>176</xdr:row>
      <xdr:rowOff>15857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2392" y="57912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178</xdr:row>
      <xdr:rowOff>0</xdr:rowOff>
    </xdr:from>
    <xdr:to>
      <xdr:col>6</xdr:col>
      <xdr:colOff>383249</xdr:colOff>
      <xdr:row>179</xdr:row>
      <xdr:rowOff>15858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2392" y="58728429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163</xdr:row>
      <xdr:rowOff>0</xdr:rowOff>
    </xdr:from>
    <xdr:to>
      <xdr:col>7</xdr:col>
      <xdr:colOff>288000</xdr:colOff>
      <xdr:row>164</xdr:row>
      <xdr:rowOff>15857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54646286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288000</xdr:colOff>
      <xdr:row>167</xdr:row>
      <xdr:rowOff>15856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55462714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288000</xdr:colOff>
      <xdr:row>170</xdr:row>
      <xdr:rowOff>15857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56279143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288000</xdr:colOff>
      <xdr:row>173</xdr:row>
      <xdr:rowOff>15857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57095571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175</xdr:row>
      <xdr:rowOff>0</xdr:rowOff>
    </xdr:from>
    <xdr:to>
      <xdr:col>7</xdr:col>
      <xdr:colOff>288000</xdr:colOff>
      <xdr:row>176</xdr:row>
      <xdr:rowOff>15857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57912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288000</xdr:colOff>
      <xdr:row>179</xdr:row>
      <xdr:rowOff>15858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58728429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203</xdr:row>
      <xdr:rowOff>0</xdr:rowOff>
    </xdr:from>
    <xdr:to>
      <xdr:col>6</xdr:col>
      <xdr:colOff>369642</xdr:colOff>
      <xdr:row>204</xdr:row>
      <xdr:rowOff>15857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8785" y="65722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222</xdr:row>
      <xdr:rowOff>0</xdr:rowOff>
    </xdr:from>
    <xdr:to>
      <xdr:col>6</xdr:col>
      <xdr:colOff>369642</xdr:colOff>
      <xdr:row>223</xdr:row>
      <xdr:rowOff>15856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8785" y="71464714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350</xdr:row>
      <xdr:rowOff>0</xdr:rowOff>
    </xdr:from>
    <xdr:to>
      <xdr:col>6</xdr:col>
      <xdr:colOff>383249</xdr:colOff>
      <xdr:row>351</xdr:row>
      <xdr:rowOff>43073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2392" y="106299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356</xdr:row>
      <xdr:rowOff>0</xdr:rowOff>
    </xdr:from>
    <xdr:to>
      <xdr:col>6</xdr:col>
      <xdr:colOff>383249</xdr:colOff>
      <xdr:row>357</xdr:row>
      <xdr:rowOff>43071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2392" y="107768571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122467</xdr:colOff>
      <xdr:row>58</xdr:row>
      <xdr:rowOff>81642</xdr:rowOff>
    </xdr:from>
    <xdr:to>
      <xdr:col>4</xdr:col>
      <xdr:colOff>326780</xdr:colOff>
      <xdr:row>59</xdr:row>
      <xdr:rowOff>205921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896" y="19567071"/>
          <a:ext cx="1075170" cy="600529"/>
        </a:xfrm>
        <a:prstGeom prst="rect">
          <a:avLst/>
        </a:prstGeom>
      </xdr:spPr>
    </xdr:pic>
    <xdr:clientData/>
  </xdr:twoCellAnchor>
  <xdr:oneCellAnchor>
    <xdr:from>
      <xdr:col>6</xdr:col>
      <xdr:colOff>95249</xdr:colOff>
      <xdr:row>70</xdr:row>
      <xdr:rowOff>136070</xdr:rowOff>
    </xdr:from>
    <xdr:ext cx="288000" cy="288000"/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4" y="18157370"/>
          <a:ext cx="288000" cy="288000"/>
        </a:xfrm>
        <a:prstGeom prst="rect">
          <a:avLst/>
        </a:prstGeom>
      </xdr:spPr>
    </xdr:pic>
    <xdr:clientData/>
  </xdr:oneCellAnchor>
  <xdr:oneCellAnchor>
    <xdr:from>
      <xdr:col>6</xdr:col>
      <xdr:colOff>95249</xdr:colOff>
      <xdr:row>73</xdr:row>
      <xdr:rowOff>136070</xdr:rowOff>
    </xdr:from>
    <xdr:ext cx="288000" cy="288000"/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4" y="19205120"/>
          <a:ext cx="288000" cy="288000"/>
        </a:xfrm>
        <a:prstGeom prst="rect">
          <a:avLst/>
        </a:prstGeom>
      </xdr:spPr>
    </xdr:pic>
    <xdr:clientData/>
  </xdr:oneCellAnchor>
  <xdr:twoCellAnchor editAs="oneCell">
    <xdr:from>
      <xdr:col>1</xdr:col>
      <xdr:colOff>122463</xdr:colOff>
      <xdr:row>71</xdr:row>
      <xdr:rowOff>17685</xdr:rowOff>
    </xdr:from>
    <xdr:to>
      <xdr:col>5</xdr:col>
      <xdr:colOff>288749</xdr:colOff>
      <xdr:row>73</xdr:row>
      <xdr:rowOff>177351</xdr:rowOff>
    </xdr:to>
    <xdr:pic>
      <xdr:nvPicPr>
        <xdr:cNvPr id="158" name="Рисунок 157" descr="http://www.camerussia.com/upload/iblock/a8f/axi_banner_pagina_specifica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3" y="24741864"/>
          <a:ext cx="1908000" cy="676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-1</xdr:colOff>
      <xdr:row>27</xdr:row>
      <xdr:rowOff>272140</xdr:rowOff>
    </xdr:from>
    <xdr:to>
      <xdr:col>5</xdr:col>
      <xdr:colOff>133714</xdr:colOff>
      <xdr:row>30</xdr:row>
      <xdr:rowOff>472656</xdr:rowOff>
    </xdr:to>
    <xdr:pic>
      <xdr:nvPicPr>
        <xdr:cNvPr id="162" name="Рисунок 161"/>
        <xdr:cNvPicPr>
          <a:picLocks noChangeAspect="1"/>
        </xdr:cNvPicPr>
      </xdr:nvPicPr>
      <xdr:blipFill rotWithShape="1">
        <a:blip xmlns:r="http://schemas.openxmlformats.org/officeDocument/2006/relationships" r:embed="rId47"/>
        <a:srcRect r="16089"/>
        <a:stretch/>
      </xdr:blipFill>
      <xdr:spPr>
        <a:xfrm>
          <a:off x="435428" y="9810747"/>
          <a:ext cx="1440000" cy="1221053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299355</xdr:colOff>
      <xdr:row>60</xdr:row>
      <xdr:rowOff>217714</xdr:rowOff>
    </xdr:from>
    <xdr:to>
      <xdr:col>5</xdr:col>
      <xdr:colOff>69641</xdr:colOff>
      <xdr:row>62</xdr:row>
      <xdr:rowOff>244930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8"/>
        <a:srcRect t="-1" b="4810"/>
        <a:stretch/>
      </xdr:blipFill>
      <xdr:spPr>
        <a:xfrm>
          <a:off x="299355" y="20451535"/>
          <a:ext cx="1512000" cy="775608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326570</xdr:colOff>
      <xdr:row>221</xdr:row>
      <xdr:rowOff>262613</xdr:rowOff>
    </xdr:from>
    <xdr:to>
      <xdr:col>5</xdr:col>
      <xdr:colOff>132856</xdr:colOff>
      <xdr:row>226</xdr:row>
      <xdr:rowOff>182780</xdr:rowOff>
    </xdr:to>
    <xdr:pic>
      <xdr:nvPicPr>
        <xdr:cNvPr id="163" name="Рисунок 162" descr="http://www.camerussia.com/upload/iblock/599/emega_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028"/>
        <a:stretch/>
      </xdr:blipFill>
      <xdr:spPr bwMode="auto">
        <a:xfrm>
          <a:off x="326570" y="75183542"/>
          <a:ext cx="1548000" cy="1280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272143</xdr:colOff>
      <xdr:row>42</xdr:row>
      <xdr:rowOff>0</xdr:rowOff>
    </xdr:from>
    <xdr:ext cx="710475" cy="720000"/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72" y="12940393"/>
          <a:ext cx="710475" cy="720000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349</xdr:row>
      <xdr:rowOff>217715</xdr:rowOff>
    </xdr:from>
    <xdr:to>
      <xdr:col>7</xdr:col>
      <xdr:colOff>325121</xdr:colOff>
      <xdr:row>351</xdr:row>
      <xdr:rowOff>52979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6679" y="107782179"/>
          <a:ext cx="325121" cy="32512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355</xdr:row>
      <xdr:rowOff>217714</xdr:rowOff>
    </xdr:from>
    <xdr:to>
      <xdr:col>7</xdr:col>
      <xdr:colOff>325121</xdr:colOff>
      <xdr:row>357</xdr:row>
      <xdr:rowOff>52978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6679" y="109251750"/>
          <a:ext cx="325121" cy="325121"/>
        </a:xfrm>
        <a:prstGeom prst="rect">
          <a:avLst/>
        </a:prstGeom>
      </xdr:spPr>
    </xdr:pic>
    <xdr:clientData/>
  </xdr:twoCellAnchor>
  <xdr:twoCellAnchor editAs="oneCell">
    <xdr:from>
      <xdr:col>6</xdr:col>
      <xdr:colOff>44649</xdr:colOff>
      <xdr:row>49</xdr:row>
      <xdr:rowOff>29766</xdr:rowOff>
    </xdr:from>
    <xdr:to>
      <xdr:col>6</xdr:col>
      <xdr:colOff>332649</xdr:colOff>
      <xdr:row>49</xdr:row>
      <xdr:rowOff>328396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1016" y="16356211"/>
          <a:ext cx="288000" cy="29863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101</xdr:row>
      <xdr:rowOff>0</xdr:rowOff>
    </xdr:from>
    <xdr:to>
      <xdr:col>6</xdr:col>
      <xdr:colOff>288000</xdr:colOff>
      <xdr:row>102</xdr:row>
      <xdr:rowOff>30740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6367" y="33292852"/>
          <a:ext cx="288000" cy="29863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110</xdr:row>
      <xdr:rowOff>0</xdr:rowOff>
    </xdr:from>
    <xdr:to>
      <xdr:col>6</xdr:col>
      <xdr:colOff>288000</xdr:colOff>
      <xdr:row>111</xdr:row>
      <xdr:rowOff>30739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6367" y="35703867"/>
          <a:ext cx="288000" cy="2986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527"/>
  <sheetViews>
    <sheetView tabSelected="1" view="pageBreakPreview" topLeftCell="A396" zoomScale="64" zoomScaleNormal="64" zoomScaleSheetLayoutView="64" zoomScalePageLayoutView="51" workbookViewId="0">
      <selection activeCell="X342" sqref="X342"/>
    </sheetView>
  </sheetViews>
  <sheetFormatPr defaultColWidth="8.85546875" defaultRowHeight="33" customHeight="1" x14ac:dyDescent="0.25"/>
  <cols>
    <col min="1" max="1" width="3.140625" style="2" customWidth="1"/>
    <col min="2" max="38" width="6.42578125" style="1" customWidth="1"/>
    <col min="39" max="39" width="16.140625" style="1" customWidth="1"/>
    <col min="40" max="150" width="8.85546875" style="1" customWidth="1"/>
    <col min="151" max="16384" width="8.85546875" style="2"/>
  </cols>
  <sheetData>
    <row r="1" spans="2:164" ht="18.75" customHeight="1" x14ac:dyDescent="0.25">
      <c r="AC1" s="7"/>
      <c r="AD1" s="7"/>
      <c r="AE1" s="7"/>
      <c r="AF1" s="7"/>
      <c r="AG1" s="7"/>
      <c r="AH1" s="7"/>
      <c r="AI1" s="7"/>
      <c r="AJ1" s="7"/>
      <c r="AK1" s="7"/>
      <c r="AL1" s="7"/>
    </row>
    <row r="2" spans="2:164" ht="30.75" customHeight="1" x14ac:dyDescent="0.25"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7"/>
      <c r="AD2" s="7"/>
      <c r="AE2" s="7"/>
      <c r="AF2" s="57" t="s">
        <v>88</v>
      </c>
      <c r="AG2" s="57"/>
      <c r="AH2" s="57"/>
      <c r="AI2" s="57"/>
      <c r="AJ2" s="57"/>
      <c r="AK2" s="57"/>
      <c r="AL2" s="57"/>
    </row>
    <row r="3" spans="2:164" ht="30.75" customHeight="1" x14ac:dyDescent="0.35"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7"/>
      <c r="AD3" s="7"/>
      <c r="AE3" s="7"/>
      <c r="AF3" s="58" t="s">
        <v>609</v>
      </c>
      <c r="AG3" s="58"/>
      <c r="AH3" s="58"/>
      <c r="AI3" s="58"/>
      <c r="AJ3" s="58"/>
      <c r="AK3" s="58"/>
      <c r="AL3" s="58"/>
    </row>
    <row r="4" spans="2:164" ht="30.75" customHeight="1" x14ac:dyDescent="0.25">
      <c r="B4" s="3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7"/>
      <c r="AD4" s="7"/>
      <c r="AE4" s="7"/>
      <c r="AF4" s="7"/>
      <c r="AG4" s="7"/>
      <c r="AH4" s="7"/>
      <c r="AI4" s="7"/>
      <c r="AJ4" s="7"/>
      <c r="AK4" s="7"/>
      <c r="AL4" s="7"/>
    </row>
    <row r="5" spans="2:164" ht="21" customHeight="1" x14ac:dyDescent="0.25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2:164" ht="30" customHeight="1" x14ac:dyDescent="0.25">
      <c r="B6" s="124" t="s">
        <v>566</v>
      </c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6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</row>
    <row r="7" spans="2:164" ht="30" customHeight="1" x14ac:dyDescent="0.25">
      <c r="B7" s="59" t="s">
        <v>44</v>
      </c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1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</row>
    <row r="8" spans="2:164" s="8" customFormat="1" ht="38.1" customHeight="1" x14ac:dyDescent="0.25">
      <c r="B8" s="144" t="s">
        <v>0</v>
      </c>
      <c r="C8" s="145"/>
      <c r="D8" s="145"/>
      <c r="E8" s="145"/>
      <c r="F8" s="146"/>
      <c r="G8" s="144" t="s">
        <v>1</v>
      </c>
      <c r="H8" s="145"/>
      <c r="I8" s="145"/>
      <c r="J8" s="145"/>
      <c r="K8" s="146"/>
      <c r="L8" s="144" t="s">
        <v>2</v>
      </c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6"/>
      <c r="AB8" s="144" t="s">
        <v>3</v>
      </c>
      <c r="AC8" s="146"/>
      <c r="AD8" s="144" t="s">
        <v>4</v>
      </c>
      <c r="AE8" s="145"/>
      <c r="AF8" s="146"/>
      <c r="AG8" s="144" t="s">
        <v>6</v>
      </c>
      <c r="AH8" s="145"/>
      <c r="AI8" s="146"/>
      <c r="AJ8" s="144" t="s">
        <v>5</v>
      </c>
      <c r="AK8" s="145"/>
      <c r="AL8" s="14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</row>
    <row r="9" spans="2:164" s="13" customFormat="1" ht="21" customHeight="1" x14ac:dyDescent="0.25">
      <c r="B9" s="153" t="s">
        <v>7</v>
      </c>
      <c r="C9" s="154"/>
      <c r="D9" s="154"/>
      <c r="E9" s="154"/>
      <c r="F9" s="155"/>
      <c r="G9" s="105" t="s">
        <v>8</v>
      </c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7"/>
      <c r="AB9" s="16"/>
      <c r="AC9" s="17"/>
      <c r="AD9" s="18"/>
      <c r="AE9" s="18"/>
      <c r="AF9" s="17"/>
      <c r="AG9" s="18"/>
      <c r="AH9" s="18"/>
      <c r="AI9" s="17"/>
      <c r="AJ9" s="131">
        <v>37950</v>
      </c>
      <c r="AK9" s="132"/>
      <c r="AL9" s="133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</row>
    <row r="10" spans="2:164" s="13" customFormat="1" ht="38.1" customHeight="1" x14ac:dyDescent="0.25">
      <c r="B10" s="160"/>
      <c r="C10" s="161"/>
      <c r="D10" s="161"/>
      <c r="E10" s="161"/>
      <c r="F10" s="162"/>
      <c r="G10" s="14"/>
      <c r="H10" s="73" t="s">
        <v>9</v>
      </c>
      <c r="I10" s="73"/>
      <c r="J10" s="73"/>
      <c r="K10" s="117"/>
      <c r="L10" s="143" t="s">
        <v>10</v>
      </c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117"/>
      <c r="AB10" s="77">
        <v>2</v>
      </c>
      <c r="AC10" s="79"/>
      <c r="AD10" s="77">
        <v>12500</v>
      </c>
      <c r="AE10" s="78"/>
      <c r="AF10" s="79"/>
      <c r="AG10" s="77">
        <v>15000</v>
      </c>
      <c r="AH10" s="78"/>
      <c r="AI10" s="79"/>
      <c r="AJ10" s="134"/>
      <c r="AK10" s="135"/>
      <c r="AL10" s="136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</row>
    <row r="11" spans="2:164" s="13" customFormat="1" ht="21" customHeight="1" x14ac:dyDescent="0.25">
      <c r="B11" s="163"/>
      <c r="C11" s="164"/>
      <c r="D11" s="164"/>
      <c r="E11" s="164"/>
      <c r="F11" s="165"/>
      <c r="G11" s="15"/>
      <c r="H11" s="108" t="s">
        <v>11</v>
      </c>
      <c r="I11" s="108"/>
      <c r="J11" s="108"/>
      <c r="K11" s="109"/>
      <c r="L11" s="110" t="s">
        <v>12</v>
      </c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9"/>
      <c r="AB11" s="102">
        <v>1</v>
      </c>
      <c r="AC11" s="104"/>
      <c r="AD11" s="102">
        <v>6625</v>
      </c>
      <c r="AE11" s="103"/>
      <c r="AF11" s="104"/>
      <c r="AG11" s="102">
        <v>7950</v>
      </c>
      <c r="AH11" s="103"/>
      <c r="AI11" s="104"/>
      <c r="AJ11" s="140"/>
      <c r="AK11" s="141"/>
      <c r="AL11" s="142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</row>
    <row r="12" spans="2:164" s="13" customFormat="1" ht="21" customHeight="1" x14ac:dyDescent="0.25">
      <c r="B12" s="153" t="s">
        <v>35</v>
      </c>
      <c r="C12" s="154"/>
      <c r="D12" s="154"/>
      <c r="E12" s="154"/>
      <c r="F12" s="155"/>
      <c r="G12" s="105" t="s">
        <v>33</v>
      </c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7"/>
      <c r="AB12" s="16"/>
      <c r="AC12" s="17"/>
      <c r="AD12" s="18"/>
      <c r="AE12" s="18"/>
      <c r="AF12" s="17"/>
      <c r="AG12" s="18"/>
      <c r="AH12" s="18"/>
      <c r="AI12" s="17"/>
      <c r="AJ12" s="131">
        <v>42750</v>
      </c>
      <c r="AK12" s="132"/>
      <c r="AL12" s="133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</row>
    <row r="13" spans="2:164" s="13" customFormat="1" ht="38.1" customHeight="1" x14ac:dyDescent="0.25">
      <c r="B13" s="153"/>
      <c r="C13" s="154"/>
      <c r="D13" s="154"/>
      <c r="E13" s="154"/>
      <c r="F13" s="155"/>
      <c r="G13" s="14"/>
      <c r="H13" s="73" t="s">
        <v>18</v>
      </c>
      <c r="I13" s="73"/>
      <c r="J13" s="73"/>
      <c r="K13" s="117"/>
      <c r="L13" s="143" t="s">
        <v>17</v>
      </c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117"/>
      <c r="AB13" s="77">
        <v>2</v>
      </c>
      <c r="AC13" s="79"/>
      <c r="AD13" s="77">
        <v>14500</v>
      </c>
      <c r="AE13" s="78"/>
      <c r="AF13" s="79"/>
      <c r="AG13" s="77">
        <v>17400</v>
      </c>
      <c r="AH13" s="78"/>
      <c r="AI13" s="79"/>
      <c r="AJ13" s="134"/>
      <c r="AK13" s="135"/>
      <c r="AL13" s="136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</row>
    <row r="14" spans="2:164" s="13" customFormat="1" ht="21" customHeight="1" x14ac:dyDescent="0.25">
      <c r="B14" s="153"/>
      <c r="C14" s="154"/>
      <c r="D14" s="154"/>
      <c r="E14" s="154"/>
      <c r="F14" s="155"/>
      <c r="G14" s="15"/>
      <c r="H14" s="108" t="s">
        <v>11</v>
      </c>
      <c r="I14" s="108"/>
      <c r="J14" s="108"/>
      <c r="K14" s="109"/>
      <c r="L14" s="110" t="s">
        <v>12</v>
      </c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9"/>
      <c r="AB14" s="102">
        <v>1</v>
      </c>
      <c r="AC14" s="104"/>
      <c r="AD14" s="102">
        <v>6625</v>
      </c>
      <c r="AE14" s="103"/>
      <c r="AF14" s="104"/>
      <c r="AG14" s="102">
        <v>7950</v>
      </c>
      <c r="AH14" s="103"/>
      <c r="AI14" s="104"/>
      <c r="AJ14" s="140"/>
      <c r="AK14" s="141"/>
      <c r="AL14" s="142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</row>
    <row r="15" spans="2:164" s="13" customFormat="1" ht="21" customHeight="1" x14ac:dyDescent="0.25">
      <c r="B15" s="153"/>
      <c r="C15" s="154"/>
      <c r="D15" s="154"/>
      <c r="E15" s="154"/>
      <c r="F15" s="155"/>
      <c r="G15" s="105" t="s">
        <v>34</v>
      </c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7"/>
      <c r="AB15" s="16"/>
      <c r="AC15" s="17"/>
      <c r="AD15" s="18"/>
      <c r="AE15" s="18"/>
      <c r="AF15" s="17"/>
      <c r="AG15" s="18"/>
      <c r="AH15" s="18"/>
      <c r="AI15" s="17"/>
      <c r="AJ15" s="131">
        <v>45030</v>
      </c>
      <c r="AK15" s="132"/>
      <c r="AL15" s="133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</row>
    <row r="16" spans="2:164" s="13" customFormat="1" ht="38.1" customHeight="1" x14ac:dyDescent="0.25">
      <c r="B16" s="153"/>
      <c r="C16" s="154"/>
      <c r="D16" s="154"/>
      <c r="E16" s="154"/>
      <c r="F16" s="155"/>
      <c r="G16" s="14"/>
      <c r="H16" s="73" t="s">
        <v>19</v>
      </c>
      <c r="I16" s="73"/>
      <c r="J16" s="73"/>
      <c r="K16" s="117"/>
      <c r="L16" s="143" t="s">
        <v>17</v>
      </c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117"/>
      <c r="AB16" s="77">
        <v>2</v>
      </c>
      <c r="AC16" s="79"/>
      <c r="AD16" s="77">
        <v>15450</v>
      </c>
      <c r="AE16" s="78"/>
      <c r="AF16" s="79"/>
      <c r="AG16" s="77">
        <v>18540</v>
      </c>
      <c r="AH16" s="78"/>
      <c r="AI16" s="79"/>
      <c r="AJ16" s="134"/>
      <c r="AK16" s="135"/>
      <c r="AL16" s="136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</row>
    <row r="17" spans="1:164" s="13" customFormat="1" ht="21" customHeight="1" x14ac:dyDescent="0.25">
      <c r="B17" s="166"/>
      <c r="C17" s="167"/>
      <c r="D17" s="167"/>
      <c r="E17" s="167"/>
      <c r="F17" s="168"/>
      <c r="G17" s="15"/>
      <c r="H17" s="108" t="s">
        <v>11</v>
      </c>
      <c r="I17" s="108"/>
      <c r="J17" s="108"/>
      <c r="K17" s="109"/>
      <c r="L17" s="110" t="s">
        <v>12</v>
      </c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9"/>
      <c r="AB17" s="102">
        <v>1</v>
      </c>
      <c r="AC17" s="104"/>
      <c r="AD17" s="102">
        <v>6625</v>
      </c>
      <c r="AE17" s="103"/>
      <c r="AF17" s="104"/>
      <c r="AG17" s="102">
        <v>7950</v>
      </c>
      <c r="AH17" s="103"/>
      <c r="AI17" s="104"/>
      <c r="AJ17" s="140"/>
      <c r="AK17" s="141"/>
      <c r="AL17" s="142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</row>
    <row r="18" spans="1:164" s="13" customFormat="1" ht="21" customHeight="1" x14ac:dyDescent="0.25">
      <c r="B18" s="153" t="s">
        <v>641</v>
      </c>
      <c r="C18" s="154"/>
      <c r="D18" s="154"/>
      <c r="E18" s="154"/>
      <c r="F18" s="155"/>
      <c r="G18" s="105" t="s">
        <v>38</v>
      </c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7"/>
      <c r="AB18" s="16"/>
      <c r="AC18" s="17"/>
      <c r="AD18" s="18"/>
      <c r="AE18" s="18"/>
      <c r="AF18" s="17"/>
      <c r="AG18" s="18"/>
      <c r="AH18" s="18"/>
      <c r="AI18" s="17"/>
      <c r="AJ18" s="131">
        <f>AG19*2+AG20</f>
        <v>63960</v>
      </c>
      <c r="AK18" s="132"/>
      <c r="AL18" s="133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</row>
    <row r="19" spans="1:164" s="12" customFormat="1" ht="38.1" customHeight="1" x14ac:dyDescent="0.25">
      <c r="A19" s="56"/>
      <c r="B19" s="153"/>
      <c r="C19" s="154"/>
      <c r="D19" s="154"/>
      <c r="E19" s="154"/>
      <c r="F19" s="155"/>
      <c r="G19" s="14"/>
      <c r="H19" s="73" t="s">
        <v>20</v>
      </c>
      <c r="I19" s="73"/>
      <c r="J19" s="73"/>
      <c r="K19" s="117"/>
      <c r="L19" s="143" t="s">
        <v>54</v>
      </c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117"/>
      <c r="AB19" s="77">
        <v>2</v>
      </c>
      <c r="AC19" s="79"/>
      <c r="AD19" s="77">
        <v>20600</v>
      </c>
      <c r="AE19" s="78"/>
      <c r="AF19" s="79"/>
      <c r="AG19" s="77">
        <v>24720</v>
      </c>
      <c r="AH19" s="78"/>
      <c r="AI19" s="79"/>
      <c r="AJ19" s="134"/>
      <c r="AK19" s="135"/>
      <c r="AL19" s="136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</row>
    <row r="20" spans="1:164" s="12" customFormat="1" ht="21" customHeight="1" x14ac:dyDescent="0.25">
      <c r="A20" s="56"/>
      <c r="B20" s="153"/>
      <c r="C20" s="154"/>
      <c r="D20" s="154"/>
      <c r="E20" s="154"/>
      <c r="F20" s="155"/>
      <c r="G20" s="15"/>
      <c r="H20" s="108" t="s">
        <v>21</v>
      </c>
      <c r="I20" s="108"/>
      <c r="J20" s="108"/>
      <c r="K20" s="109"/>
      <c r="L20" s="110" t="s">
        <v>13</v>
      </c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9"/>
      <c r="AB20" s="102">
        <v>1</v>
      </c>
      <c r="AC20" s="104"/>
      <c r="AD20" s="102">
        <v>12100</v>
      </c>
      <c r="AE20" s="103"/>
      <c r="AF20" s="104"/>
      <c r="AG20" s="102">
        <v>14520</v>
      </c>
      <c r="AH20" s="103"/>
      <c r="AI20" s="104"/>
      <c r="AJ20" s="140"/>
      <c r="AK20" s="141"/>
      <c r="AL20" s="142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</row>
    <row r="21" spans="1:164" s="12" customFormat="1" ht="21" customHeight="1" x14ac:dyDescent="0.25">
      <c r="A21" s="56"/>
      <c r="B21" s="153"/>
      <c r="C21" s="154"/>
      <c r="D21" s="154"/>
      <c r="E21" s="154"/>
      <c r="F21" s="155"/>
      <c r="G21" s="105" t="s">
        <v>39</v>
      </c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7"/>
      <c r="AB21" s="16"/>
      <c r="AC21" s="17"/>
      <c r="AD21" s="18"/>
      <c r="AE21" s="18"/>
      <c r="AF21" s="17"/>
      <c r="AG21" s="18"/>
      <c r="AH21" s="18"/>
      <c r="AI21" s="17"/>
      <c r="AJ21" s="131">
        <v>65760</v>
      </c>
      <c r="AK21" s="132"/>
      <c r="AL21" s="133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</row>
    <row r="22" spans="1:164" s="12" customFormat="1" ht="38.1" customHeight="1" x14ac:dyDescent="0.25">
      <c r="A22" s="56"/>
      <c r="B22" s="153"/>
      <c r="C22" s="154"/>
      <c r="D22" s="154"/>
      <c r="E22" s="154"/>
      <c r="F22" s="155"/>
      <c r="G22" s="14"/>
      <c r="H22" s="73" t="s">
        <v>22</v>
      </c>
      <c r="I22" s="73"/>
      <c r="J22" s="73"/>
      <c r="K22" s="117"/>
      <c r="L22" s="143" t="s">
        <v>53</v>
      </c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117"/>
      <c r="AB22" s="77">
        <v>2</v>
      </c>
      <c r="AC22" s="79"/>
      <c r="AD22" s="77">
        <v>21350</v>
      </c>
      <c r="AE22" s="78"/>
      <c r="AF22" s="79"/>
      <c r="AG22" s="77">
        <v>25620</v>
      </c>
      <c r="AH22" s="78"/>
      <c r="AI22" s="79"/>
      <c r="AJ22" s="134"/>
      <c r="AK22" s="135"/>
      <c r="AL22" s="136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</row>
    <row r="23" spans="1:164" s="12" customFormat="1" ht="21" customHeight="1" x14ac:dyDescent="0.25">
      <c r="A23" s="56"/>
      <c r="B23" s="166"/>
      <c r="C23" s="167"/>
      <c r="D23" s="167"/>
      <c r="E23" s="167"/>
      <c r="F23" s="168"/>
      <c r="G23" s="15"/>
      <c r="H23" s="108" t="s">
        <v>21</v>
      </c>
      <c r="I23" s="108"/>
      <c r="J23" s="108"/>
      <c r="K23" s="109"/>
      <c r="L23" s="110" t="s">
        <v>13</v>
      </c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9"/>
      <c r="AB23" s="102">
        <v>1</v>
      </c>
      <c r="AC23" s="104"/>
      <c r="AD23" s="102">
        <v>12100</v>
      </c>
      <c r="AE23" s="103"/>
      <c r="AF23" s="104"/>
      <c r="AG23" s="102">
        <v>14520</v>
      </c>
      <c r="AH23" s="103"/>
      <c r="AI23" s="104"/>
      <c r="AJ23" s="140"/>
      <c r="AK23" s="141"/>
      <c r="AL23" s="142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</row>
    <row r="24" spans="1:164" s="12" customFormat="1" ht="21" customHeight="1" x14ac:dyDescent="0.25">
      <c r="A24" s="56"/>
      <c r="B24" s="153" t="s">
        <v>37</v>
      </c>
      <c r="C24" s="154"/>
      <c r="D24" s="154"/>
      <c r="E24" s="154"/>
      <c r="F24" s="155"/>
      <c r="G24" s="105" t="s">
        <v>40</v>
      </c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7"/>
      <c r="AB24" s="16"/>
      <c r="AC24" s="17"/>
      <c r="AD24" s="18"/>
      <c r="AE24" s="18"/>
      <c r="AF24" s="17"/>
      <c r="AG24" s="18"/>
      <c r="AH24" s="18"/>
      <c r="AI24" s="17"/>
      <c r="AJ24" s="131">
        <v>45780</v>
      </c>
      <c r="AK24" s="132"/>
      <c r="AL24" s="133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</row>
    <row r="25" spans="1:164" s="12" customFormat="1" ht="38.1" customHeight="1" x14ac:dyDescent="0.25">
      <c r="A25" s="56"/>
      <c r="B25" s="160"/>
      <c r="C25" s="161"/>
      <c r="D25" s="161"/>
      <c r="E25" s="161"/>
      <c r="F25" s="162"/>
      <c r="G25" s="14"/>
      <c r="H25" s="73" t="s">
        <v>23</v>
      </c>
      <c r="I25" s="73"/>
      <c r="J25" s="73"/>
      <c r="K25" s="117"/>
      <c r="L25" s="143" t="s">
        <v>42</v>
      </c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117"/>
      <c r="AB25" s="77">
        <v>1</v>
      </c>
      <c r="AC25" s="79"/>
      <c r="AD25" s="77">
        <v>15850</v>
      </c>
      <c r="AE25" s="78"/>
      <c r="AF25" s="79"/>
      <c r="AG25" s="77">
        <v>19020</v>
      </c>
      <c r="AH25" s="78"/>
      <c r="AI25" s="79"/>
      <c r="AJ25" s="134"/>
      <c r="AK25" s="135"/>
      <c r="AL25" s="136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</row>
    <row r="26" spans="1:164" s="12" customFormat="1" ht="38.1" customHeight="1" x14ac:dyDescent="0.25">
      <c r="A26" s="56"/>
      <c r="B26" s="163"/>
      <c r="C26" s="164"/>
      <c r="D26" s="164"/>
      <c r="E26" s="164"/>
      <c r="F26" s="165"/>
      <c r="G26" s="15"/>
      <c r="H26" s="108" t="s">
        <v>24</v>
      </c>
      <c r="I26" s="108"/>
      <c r="J26" s="108"/>
      <c r="K26" s="109"/>
      <c r="L26" s="110" t="s">
        <v>52</v>
      </c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9"/>
      <c r="AB26" s="102">
        <v>1</v>
      </c>
      <c r="AC26" s="104"/>
      <c r="AD26" s="102">
        <v>22300</v>
      </c>
      <c r="AE26" s="103"/>
      <c r="AF26" s="104"/>
      <c r="AG26" s="102">
        <v>26760</v>
      </c>
      <c r="AH26" s="103"/>
      <c r="AI26" s="104"/>
      <c r="AJ26" s="140"/>
      <c r="AK26" s="141"/>
      <c r="AL26" s="142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</row>
    <row r="27" spans="1:164" s="12" customFormat="1" ht="21" customHeight="1" x14ac:dyDescent="0.25">
      <c r="A27" s="56"/>
      <c r="B27" s="153" t="s">
        <v>36</v>
      </c>
      <c r="C27" s="154"/>
      <c r="D27" s="154"/>
      <c r="E27" s="154"/>
      <c r="F27" s="155"/>
      <c r="G27" s="105" t="s">
        <v>38</v>
      </c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7"/>
      <c r="AB27" s="16"/>
      <c r="AC27" s="17"/>
      <c r="AD27" s="18"/>
      <c r="AE27" s="18"/>
      <c r="AF27" s="17"/>
      <c r="AG27" s="18"/>
      <c r="AH27" s="18"/>
      <c r="AI27" s="17"/>
      <c r="AJ27" s="131">
        <v>52950</v>
      </c>
      <c r="AK27" s="132"/>
      <c r="AL27" s="133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</row>
    <row r="28" spans="1:164" s="12" customFormat="1" ht="38.1" customHeight="1" x14ac:dyDescent="0.25">
      <c r="A28" s="56"/>
      <c r="B28" s="23"/>
      <c r="C28" s="7"/>
      <c r="D28" s="7"/>
      <c r="E28" s="7"/>
      <c r="F28" s="24"/>
      <c r="G28" s="14"/>
      <c r="H28" s="73" t="s">
        <v>25</v>
      </c>
      <c r="I28" s="73"/>
      <c r="J28" s="73"/>
      <c r="K28" s="117"/>
      <c r="L28" s="143" t="s">
        <v>51</v>
      </c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117"/>
      <c r="AB28" s="77">
        <v>2</v>
      </c>
      <c r="AC28" s="79"/>
      <c r="AD28" s="77">
        <v>18750</v>
      </c>
      <c r="AE28" s="78"/>
      <c r="AF28" s="79"/>
      <c r="AG28" s="77">
        <v>22500</v>
      </c>
      <c r="AH28" s="78"/>
      <c r="AI28" s="79"/>
      <c r="AJ28" s="134"/>
      <c r="AK28" s="135"/>
      <c r="AL28" s="136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</row>
    <row r="29" spans="1:164" s="12" customFormat="1" ht="21" customHeight="1" x14ac:dyDescent="0.25">
      <c r="A29" s="56"/>
      <c r="B29" s="23"/>
      <c r="C29" s="7"/>
      <c r="D29" s="7"/>
      <c r="E29" s="7"/>
      <c r="F29" s="24"/>
      <c r="G29" s="15"/>
      <c r="H29" s="108" t="s">
        <v>11</v>
      </c>
      <c r="I29" s="108"/>
      <c r="J29" s="108"/>
      <c r="K29" s="109"/>
      <c r="L29" s="110" t="s">
        <v>12</v>
      </c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9"/>
      <c r="AB29" s="102">
        <v>1</v>
      </c>
      <c r="AC29" s="104"/>
      <c r="AD29" s="102">
        <v>6625</v>
      </c>
      <c r="AE29" s="103"/>
      <c r="AF29" s="104"/>
      <c r="AG29" s="102">
        <v>7950</v>
      </c>
      <c r="AH29" s="103"/>
      <c r="AI29" s="104"/>
      <c r="AJ29" s="140"/>
      <c r="AK29" s="141"/>
      <c r="AL29" s="142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</row>
    <row r="30" spans="1:164" s="12" customFormat="1" ht="21" customHeight="1" x14ac:dyDescent="0.25">
      <c r="A30" s="56"/>
      <c r="B30" s="23"/>
      <c r="C30" s="7"/>
      <c r="D30" s="7"/>
      <c r="E30" s="7"/>
      <c r="F30" s="24"/>
      <c r="G30" s="105" t="s">
        <v>38</v>
      </c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7"/>
      <c r="AB30" s="16"/>
      <c r="AC30" s="17"/>
      <c r="AD30" s="18"/>
      <c r="AE30" s="18"/>
      <c r="AF30" s="17"/>
      <c r="AG30" s="18"/>
      <c r="AH30" s="18"/>
      <c r="AI30" s="17"/>
      <c r="AJ30" s="131">
        <v>64920</v>
      </c>
      <c r="AK30" s="132"/>
      <c r="AL30" s="133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</row>
    <row r="31" spans="1:164" s="12" customFormat="1" ht="38.1" customHeight="1" x14ac:dyDescent="0.25">
      <c r="A31" s="56"/>
      <c r="B31" s="23"/>
      <c r="C31" s="7"/>
      <c r="D31" s="7"/>
      <c r="E31" s="7"/>
      <c r="F31" s="24"/>
      <c r="G31" s="14"/>
      <c r="H31" s="73" t="s">
        <v>26</v>
      </c>
      <c r="I31" s="73"/>
      <c r="J31" s="73"/>
      <c r="K31" s="117"/>
      <c r="L31" s="143" t="s">
        <v>50</v>
      </c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117"/>
      <c r="AB31" s="77">
        <v>2</v>
      </c>
      <c r="AC31" s="79"/>
      <c r="AD31" s="77">
        <v>21000</v>
      </c>
      <c r="AE31" s="78"/>
      <c r="AF31" s="79"/>
      <c r="AG31" s="77">
        <v>25200</v>
      </c>
      <c r="AH31" s="78"/>
      <c r="AI31" s="79"/>
      <c r="AJ31" s="134"/>
      <c r="AK31" s="135"/>
      <c r="AL31" s="136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</row>
    <row r="32" spans="1:164" s="12" customFormat="1" ht="21" customHeight="1" x14ac:dyDescent="0.25">
      <c r="A32" s="56"/>
      <c r="B32" s="25"/>
      <c r="C32" s="26"/>
      <c r="D32" s="26"/>
      <c r="E32" s="26"/>
      <c r="F32" s="27"/>
      <c r="G32" s="15"/>
      <c r="H32" s="108" t="s">
        <v>21</v>
      </c>
      <c r="I32" s="108"/>
      <c r="J32" s="108"/>
      <c r="K32" s="109"/>
      <c r="L32" s="110" t="s">
        <v>13</v>
      </c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9"/>
      <c r="AB32" s="102">
        <v>1</v>
      </c>
      <c r="AC32" s="104"/>
      <c r="AD32" s="102">
        <v>12100</v>
      </c>
      <c r="AE32" s="103"/>
      <c r="AF32" s="104"/>
      <c r="AG32" s="102">
        <v>14520</v>
      </c>
      <c r="AH32" s="103"/>
      <c r="AI32" s="104"/>
      <c r="AJ32" s="140"/>
      <c r="AK32" s="141"/>
      <c r="AL32" s="142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</row>
    <row r="33" spans="1:150" s="12" customFormat="1" ht="21" customHeight="1" x14ac:dyDescent="0.25">
      <c r="A33" s="56"/>
      <c r="B33" s="153" t="s">
        <v>43</v>
      </c>
      <c r="C33" s="154"/>
      <c r="D33" s="154"/>
      <c r="E33" s="154"/>
      <c r="F33" s="155"/>
      <c r="G33" s="105" t="s">
        <v>41</v>
      </c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7"/>
      <c r="AB33" s="16"/>
      <c r="AC33" s="17"/>
      <c r="AD33" s="18"/>
      <c r="AE33" s="18"/>
      <c r="AF33" s="17"/>
      <c r="AG33" s="18"/>
      <c r="AH33" s="18"/>
      <c r="AI33" s="17"/>
      <c r="AJ33" s="131">
        <v>87240</v>
      </c>
      <c r="AK33" s="132"/>
      <c r="AL33" s="133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</row>
    <row r="34" spans="1:150" s="12" customFormat="1" ht="21" customHeight="1" x14ac:dyDescent="0.25">
      <c r="A34" s="56"/>
      <c r="B34" s="160"/>
      <c r="C34" s="161"/>
      <c r="D34" s="161"/>
      <c r="E34" s="161"/>
      <c r="F34" s="162"/>
      <c r="G34" s="14"/>
      <c r="H34" s="73" t="s">
        <v>27</v>
      </c>
      <c r="I34" s="73"/>
      <c r="J34" s="73"/>
      <c r="K34" s="117"/>
      <c r="L34" s="143" t="s">
        <v>28</v>
      </c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117"/>
      <c r="AB34" s="77">
        <v>2</v>
      </c>
      <c r="AC34" s="79"/>
      <c r="AD34" s="77">
        <v>20500</v>
      </c>
      <c r="AE34" s="78"/>
      <c r="AF34" s="79"/>
      <c r="AG34" s="77">
        <v>24600</v>
      </c>
      <c r="AH34" s="78"/>
      <c r="AI34" s="79"/>
      <c r="AJ34" s="134"/>
      <c r="AK34" s="135"/>
      <c r="AL34" s="136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</row>
    <row r="35" spans="1:150" s="12" customFormat="1" ht="21" customHeight="1" x14ac:dyDescent="0.25">
      <c r="A35" s="56"/>
      <c r="B35" s="160"/>
      <c r="C35" s="161"/>
      <c r="D35" s="161"/>
      <c r="E35" s="161"/>
      <c r="F35" s="162"/>
      <c r="G35" s="19"/>
      <c r="H35" s="73" t="s">
        <v>29</v>
      </c>
      <c r="I35" s="73"/>
      <c r="J35" s="73"/>
      <c r="K35" s="117"/>
      <c r="L35" s="143" t="s">
        <v>14</v>
      </c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117"/>
      <c r="AB35" s="77">
        <v>2</v>
      </c>
      <c r="AC35" s="79"/>
      <c r="AD35" s="77">
        <v>9500</v>
      </c>
      <c r="AE35" s="78"/>
      <c r="AF35" s="79"/>
      <c r="AG35" s="77">
        <v>11400</v>
      </c>
      <c r="AH35" s="78"/>
      <c r="AI35" s="79"/>
      <c r="AJ35" s="137"/>
      <c r="AK35" s="138"/>
      <c r="AL35" s="139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</row>
    <row r="36" spans="1:150" s="12" customFormat="1" ht="21" customHeight="1" x14ac:dyDescent="0.25">
      <c r="A36" s="56"/>
      <c r="B36" s="160"/>
      <c r="C36" s="161"/>
      <c r="D36" s="161"/>
      <c r="E36" s="161"/>
      <c r="F36" s="162"/>
      <c r="G36" s="19"/>
      <c r="H36" s="73" t="s">
        <v>30</v>
      </c>
      <c r="I36" s="73"/>
      <c r="J36" s="73"/>
      <c r="K36" s="117"/>
      <c r="L36" s="143" t="s">
        <v>15</v>
      </c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117"/>
      <c r="AB36" s="77">
        <v>2</v>
      </c>
      <c r="AC36" s="79"/>
      <c r="AD36" s="77">
        <v>1450</v>
      </c>
      <c r="AE36" s="78"/>
      <c r="AF36" s="79"/>
      <c r="AG36" s="77">
        <v>1740</v>
      </c>
      <c r="AH36" s="78"/>
      <c r="AI36" s="79"/>
      <c r="AJ36" s="137"/>
      <c r="AK36" s="138"/>
      <c r="AL36" s="139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</row>
    <row r="37" spans="1:150" s="12" customFormat="1" ht="21" customHeight="1" x14ac:dyDescent="0.25">
      <c r="A37" s="56"/>
      <c r="B37" s="163"/>
      <c r="C37" s="164"/>
      <c r="D37" s="164"/>
      <c r="E37" s="164"/>
      <c r="F37" s="165"/>
      <c r="G37" s="15"/>
      <c r="H37" s="108" t="s">
        <v>31</v>
      </c>
      <c r="I37" s="108"/>
      <c r="J37" s="108"/>
      <c r="K37" s="109"/>
      <c r="L37" s="110" t="s">
        <v>16</v>
      </c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9"/>
      <c r="AB37" s="102">
        <v>1</v>
      </c>
      <c r="AC37" s="104"/>
      <c r="AD37" s="102">
        <v>9800</v>
      </c>
      <c r="AE37" s="103"/>
      <c r="AF37" s="104"/>
      <c r="AG37" s="102">
        <v>11760</v>
      </c>
      <c r="AH37" s="103"/>
      <c r="AI37" s="104"/>
      <c r="AJ37" s="140"/>
      <c r="AK37" s="141"/>
      <c r="AL37" s="142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</row>
    <row r="38" spans="1:150" s="12" customFormat="1" ht="21" customHeight="1" x14ac:dyDescent="0.25">
      <c r="A38" s="56"/>
      <c r="B38" s="153" t="s">
        <v>55</v>
      </c>
      <c r="C38" s="154"/>
      <c r="D38" s="154"/>
      <c r="E38" s="154"/>
      <c r="F38" s="155"/>
      <c r="G38" s="105" t="s">
        <v>87</v>
      </c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7"/>
      <c r="AB38" s="16"/>
      <c r="AC38" s="17"/>
      <c r="AD38" s="18"/>
      <c r="AE38" s="18"/>
      <c r="AF38" s="17"/>
      <c r="AG38" s="18"/>
      <c r="AH38" s="18"/>
      <c r="AI38" s="17"/>
      <c r="AJ38" s="131">
        <v>24600</v>
      </c>
      <c r="AK38" s="132"/>
      <c r="AL38" s="133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</row>
    <row r="39" spans="1:150" s="12" customFormat="1" ht="38.1" customHeight="1" x14ac:dyDescent="0.25">
      <c r="A39" s="56"/>
      <c r="B39" s="160"/>
      <c r="C39" s="161"/>
      <c r="D39" s="161"/>
      <c r="E39" s="161"/>
      <c r="F39" s="162"/>
      <c r="G39" s="14"/>
      <c r="H39" s="73" t="s">
        <v>46</v>
      </c>
      <c r="I39" s="73"/>
      <c r="J39" s="73"/>
      <c r="K39" s="117"/>
      <c r="L39" s="143" t="s">
        <v>49</v>
      </c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117"/>
      <c r="AB39" s="77">
        <v>1</v>
      </c>
      <c r="AC39" s="79"/>
      <c r="AD39" s="77">
        <v>12600</v>
      </c>
      <c r="AE39" s="78"/>
      <c r="AF39" s="79"/>
      <c r="AG39" s="77">
        <v>15120</v>
      </c>
      <c r="AH39" s="78"/>
      <c r="AI39" s="79"/>
      <c r="AJ39" s="134"/>
      <c r="AK39" s="135"/>
      <c r="AL39" s="136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</row>
    <row r="40" spans="1:150" s="12" customFormat="1" ht="21" customHeight="1" x14ac:dyDescent="0.25">
      <c r="A40" s="56"/>
      <c r="B40" s="163"/>
      <c r="C40" s="164"/>
      <c r="D40" s="164"/>
      <c r="E40" s="164"/>
      <c r="F40" s="165"/>
      <c r="G40" s="15"/>
      <c r="H40" s="108" t="s">
        <v>47</v>
      </c>
      <c r="I40" s="108"/>
      <c r="J40" s="108"/>
      <c r="K40" s="109"/>
      <c r="L40" s="110" t="s">
        <v>45</v>
      </c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9"/>
      <c r="AB40" s="102">
        <v>1</v>
      </c>
      <c r="AC40" s="104"/>
      <c r="AD40" s="102">
        <v>7900</v>
      </c>
      <c r="AE40" s="103"/>
      <c r="AF40" s="104"/>
      <c r="AG40" s="102">
        <v>9480</v>
      </c>
      <c r="AH40" s="103"/>
      <c r="AI40" s="104"/>
      <c r="AJ40" s="140"/>
      <c r="AK40" s="141"/>
      <c r="AL40" s="142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</row>
    <row r="41" spans="1:150" s="12" customFormat="1" ht="30" customHeight="1" x14ac:dyDescent="0.25">
      <c r="A41" s="56"/>
      <c r="B41" s="59" t="s">
        <v>56</v>
      </c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</row>
    <row r="42" spans="1:150" s="12" customFormat="1" ht="21" customHeight="1" x14ac:dyDescent="0.25">
      <c r="A42" s="56"/>
      <c r="B42" s="153" t="s">
        <v>55</v>
      </c>
      <c r="C42" s="154"/>
      <c r="D42" s="154"/>
      <c r="E42" s="154"/>
      <c r="F42" s="155"/>
      <c r="G42" s="105" t="s">
        <v>48</v>
      </c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7"/>
      <c r="AB42" s="16"/>
      <c r="AC42" s="17"/>
      <c r="AD42" s="18"/>
      <c r="AE42" s="18"/>
      <c r="AF42" s="17"/>
      <c r="AG42" s="18"/>
      <c r="AH42" s="18"/>
      <c r="AI42" s="17"/>
      <c r="AJ42" s="131">
        <v>42000</v>
      </c>
      <c r="AK42" s="132"/>
      <c r="AL42" s="133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</row>
    <row r="43" spans="1:150" s="12" customFormat="1" ht="38.1" customHeight="1" x14ac:dyDescent="0.25">
      <c r="A43" s="56"/>
      <c r="B43" s="160"/>
      <c r="C43" s="161"/>
      <c r="D43" s="161"/>
      <c r="E43" s="161"/>
      <c r="F43" s="162"/>
      <c r="G43" s="14"/>
      <c r="H43" s="73" t="s">
        <v>46</v>
      </c>
      <c r="I43" s="73"/>
      <c r="J43" s="73"/>
      <c r="K43" s="117"/>
      <c r="L43" s="143" t="s">
        <v>81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117"/>
      <c r="AB43" s="77">
        <v>2</v>
      </c>
      <c r="AC43" s="79"/>
      <c r="AD43" s="77">
        <v>12600</v>
      </c>
      <c r="AE43" s="78"/>
      <c r="AF43" s="79"/>
      <c r="AG43" s="77">
        <v>15120</v>
      </c>
      <c r="AH43" s="78"/>
      <c r="AI43" s="79"/>
      <c r="AJ43" s="134"/>
      <c r="AK43" s="135"/>
      <c r="AL43" s="136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</row>
    <row r="44" spans="1:150" s="12" customFormat="1" ht="21" customHeight="1" x14ac:dyDescent="0.25">
      <c r="A44" s="56"/>
      <c r="B44" s="163"/>
      <c r="C44" s="164"/>
      <c r="D44" s="164"/>
      <c r="E44" s="164"/>
      <c r="F44" s="165"/>
      <c r="G44" s="15"/>
      <c r="H44" s="108" t="s">
        <v>61</v>
      </c>
      <c r="I44" s="108"/>
      <c r="J44" s="108"/>
      <c r="K44" s="109"/>
      <c r="L44" s="110" t="s">
        <v>57</v>
      </c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9"/>
      <c r="AB44" s="102">
        <v>1</v>
      </c>
      <c r="AC44" s="104"/>
      <c r="AD44" s="102">
        <v>9800</v>
      </c>
      <c r="AE44" s="103"/>
      <c r="AF44" s="104"/>
      <c r="AG44" s="102">
        <v>11760</v>
      </c>
      <c r="AH44" s="103"/>
      <c r="AI44" s="104"/>
      <c r="AJ44" s="140"/>
      <c r="AK44" s="141"/>
      <c r="AL44" s="142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</row>
    <row r="45" spans="1:150" s="12" customFormat="1" ht="21" customHeight="1" x14ac:dyDescent="0.25">
      <c r="A45" s="56"/>
      <c r="B45" s="153" t="s">
        <v>58</v>
      </c>
      <c r="C45" s="154"/>
      <c r="D45" s="154"/>
      <c r="E45" s="154"/>
      <c r="F45" s="155"/>
      <c r="G45" s="105" t="s">
        <v>86</v>
      </c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7"/>
      <c r="AB45" s="16"/>
      <c r="AC45" s="17"/>
      <c r="AD45" s="18"/>
      <c r="AE45" s="18"/>
      <c r="AF45" s="17"/>
      <c r="AG45" s="18"/>
      <c r="AH45" s="18"/>
      <c r="AI45" s="17"/>
      <c r="AJ45" s="131">
        <v>58200</v>
      </c>
      <c r="AK45" s="132"/>
      <c r="AL45" s="133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</row>
    <row r="46" spans="1:150" s="12" customFormat="1" ht="21.75" customHeight="1" x14ac:dyDescent="0.25">
      <c r="A46" s="56"/>
      <c r="B46" s="160"/>
      <c r="C46" s="161"/>
      <c r="D46" s="161"/>
      <c r="E46" s="161"/>
      <c r="F46" s="162"/>
      <c r="G46" s="14"/>
      <c r="H46" s="73" t="s">
        <v>62</v>
      </c>
      <c r="I46" s="73"/>
      <c r="J46" s="73"/>
      <c r="K46" s="117"/>
      <c r="L46" s="143" t="s">
        <v>82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117"/>
      <c r="AB46" s="77">
        <v>2</v>
      </c>
      <c r="AC46" s="79"/>
      <c r="AD46" s="77">
        <v>15850</v>
      </c>
      <c r="AE46" s="78"/>
      <c r="AF46" s="79"/>
      <c r="AG46" s="77">
        <v>19020</v>
      </c>
      <c r="AH46" s="78"/>
      <c r="AI46" s="79"/>
      <c r="AJ46" s="134"/>
      <c r="AK46" s="135"/>
      <c r="AL46" s="136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</row>
    <row r="47" spans="1:150" s="20" customFormat="1" ht="21" customHeight="1" x14ac:dyDescent="0.25">
      <c r="A47" s="56"/>
      <c r="B47" s="160"/>
      <c r="C47" s="161"/>
      <c r="D47" s="161"/>
      <c r="E47" s="161"/>
      <c r="F47" s="162"/>
      <c r="G47" s="19"/>
      <c r="H47" s="73" t="s">
        <v>63</v>
      </c>
      <c r="I47" s="73"/>
      <c r="J47" s="73"/>
      <c r="K47" s="117"/>
      <c r="L47" s="143" t="s">
        <v>59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117"/>
      <c r="AB47" s="77">
        <v>2</v>
      </c>
      <c r="AC47" s="79"/>
      <c r="AD47" s="77">
        <v>2300</v>
      </c>
      <c r="AE47" s="78"/>
      <c r="AF47" s="79"/>
      <c r="AG47" s="77">
        <v>2760</v>
      </c>
      <c r="AH47" s="78"/>
      <c r="AI47" s="79"/>
      <c r="AJ47" s="137"/>
      <c r="AK47" s="138"/>
      <c r="AL47" s="139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</row>
    <row r="48" spans="1:150" s="12" customFormat="1" ht="21" customHeight="1" x14ac:dyDescent="0.25">
      <c r="A48" s="56"/>
      <c r="B48" s="163"/>
      <c r="C48" s="164"/>
      <c r="D48" s="164"/>
      <c r="E48" s="164"/>
      <c r="F48" s="165"/>
      <c r="G48" s="15"/>
      <c r="H48" s="108" t="s">
        <v>64</v>
      </c>
      <c r="I48" s="108"/>
      <c r="J48" s="108"/>
      <c r="K48" s="109"/>
      <c r="L48" s="110" t="s">
        <v>16</v>
      </c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9"/>
      <c r="AB48" s="102">
        <v>1</v>
      </c>
      <c r="AC48" s="104"/>
      <c r="AD48" s="102">
        <v>12200</v>
      </c>
      <c r="AE48" s="103"/>
      <c r="AF48" s="104"/>
      <c r="AG48" s="102">
        <v>14640</v>
      </c>
      <c r="AH48" s="103"/>
      <c r="AI48" s="104"/>
      <c r="AJ48" s="140"/>
      <c r="AK48" s="141"/>
      <c r="AL48" s="142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</row>
    <row r="49" spans="1:150" s="12" customFormat="1" ht="21" customHeight="1" x14ac:dyDescent="0.25">
      <c r="A49" s="56"/>
      <c r="B49" s="153" t="s">
        <v>60</v>
      </c>
      <c r="C49" s="154"/>
      <c r="D49" s="154"/>
      <c r="E49" s="154"/>
      <c r="F49" s="155"/>
      <c r="G49" s="105" t="s">
        <v>75</v>
      </c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7"/>
      <c r="AB49" s="16"/>
      <c r="AC49" s="17"/>
      <c r="AD49" s="18"/>
      <c r="AE49" s="18"/>
      <c r="AF49" s="17"/>
      <c r="AG49" s="18"/>
      <c r="AH49" s="18"/>
      <c r="AI49" s="17"/>
      <c r="AJ49" s="131">
        <v>56160</v>
      </c>
      <c r="AK49" s="132"/>
      <c r="AL49" s="133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</row>
    <row r="50" spans="1:150" s="12" customFormat="1" ht="38.1" customHeight="1" x14ac:dyDescent="0.25">
      <c r="A50" s="56"/>
      <c r="B50" s="160"/>
      <c r="C50" s="161"/>
      <c r="D50" s="161"/>
      <c r="E50" s="161"/>
      <c r="F50" s="162"/>
      <c r="G50" s="14"/>
      <c r="H50" s="73" t="s">
        <v>65</v>
      </c>
      <c r="I50" s="73"/>
      <c r="J50" s="73"/>
      <c r="K50" s="117"/>
      <c r="L50" s="143" t="s">
        <v>83</v>
      </c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117"/>
      <c r="AB50" s="77">
        <v>2</v>
      </c>
      <c r="AC50" s="79"/>
      <c r="AD50" s="77">
        <v>16900</v>
      </c>
      <c r="AE50" s="78"/>
      <c r="AF50" s="79"/>
      <c r="AG50" s="77">
        <v>20280</v>
      </c>
      <c r="AH50" s="78"/>
      <c r="AI50" s="79"/>
      <c r="AJ50" s="134"/>
      <c r="AK50" s="135"/>
      <c r="AL50" s="136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</row>
    <row r="51" spans="1:150" s="12" customFormat="1" ht="21" customHeight="1" x14ac:dyDescent="0.25">
      <c r="A51" s="56"/>
      <c r="B51" s="163"/>
      <c r="C51" s="164"/>
      <c r="D51" s="164"/>
      <c r="E51" s="164"/>
      <c r="F51" s="165"/>
      <c r="G51" s="15"/>
      <c r="H51" s="108" t="s">
        <v>66</v>
      </c>
      <c r="I51" s="108"/>
      <c r="J51" s="108"/>
      <c r="K51" s="109"/>
      <c r="L51" s="110" t="s">
        <v>16</v>
      </c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9"/>
      <c r="AB51" s="102">
        <v>1</v>
      </c>
      <c r="AC51" s="104"/>
      <c r="AD51" s="102">
        <v>13000</v>
      </c>
      <c r="AE51" s="103"/>
      <c r="AF51" s="104"/>
      <c r="AG51" s="102">
        <v>15600</v>
      </c>
      <c r="AH51" s="103"/>
      <c r="AI51" s="104"/>
      <c r="AJ51" s="140"/>
      <c r="AK51" s="141"/>
      <c r="AL51" s="142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</row>
    <row r="52" spans="1:150" s="12" customFormat="1" ht="21" customHeight="1" x14ac:dyDescent="0.25">
      <c r="A52" s="56"/>
      <c r="B52" s="153" t="s">
        <v>35</v>
      </c>
      <c r="C52" s="154"/>
      <c r="D52" s="154"/>
      <c r="E52" s="154"/>
      <c r="F52" s="155"/>
      <c r="G52" s="105" t="s">
        <v>76</v>
      </c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7"/>
      <c r="AB52" s="16"/>
      <c r="AC52" s="17"/>
      <c r="AD52" s="18"/>
      <c r="AE52" s="18"/>
      <c r="AF52" s="17"/>
      <c r="AG52" s="18"/>
      <c r="AH52" s="18"/>
      <c r="AI52" s="17"/>
      <c r="AJ52" s="131">
        <v>68220</v>
      </c>
      <c r="AK52" s="132"/>
      <c r="AL52" s="133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</row>
    <row r="53" spans="1:150" s="12" customFormat="1" ht="38.1" customHeight="1" x14ac:dyDescent="0.25">
      <c r="A53" s="56"/>
      <c r="B53" s="153"/>
      <c r="C53" s="154"/>
      <c r="D53" s="154"/>
      <c r="E53" s="154"/>
      <c r="F53" s="155"/>
      <c r="G53" s="14"/>
      <c r="H53" s="73" t="s">
        <v>67</v>
      </c>
      <c r="I53" s="73"/>
      <c r="J53" s="73"/>
      <c r="K53" s="117"/>
      <c r="L53" s="143" t="s">
        <v>68</v>
      </c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117"/>
      <c r="AB53" s="77">
        <v>2</v>
      </c>
      <c r="AC53" s="79"/>
      <c r="AD53" s="77">
        <v>21000</v>
      </c>
      <c r="AE53" s="78"/>
      <c r="AF53" s="79"/>
      <c r="AG53" s="77">
        <v>25200</v>
      </c>
      <c r="AH53" s="78"/>
      <c r="AI53" s="79"/>
      <c r="AJ53" s="134"/>
      <c r="AK53" s="135"/>
      <c r="AL53" s="136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</row>
    <row r="54" spans="1:150" s="12" customFormat="1" ht="21" customHeight="1" x14ac:dyDescent="0.25">
      <c r="A54" s="56"/>
      <c r="B54" s="153"/>
      <c r="C54" s="154"/>
      <c r="D54" s="154"/>
      <c r="E54" s="154"/>
      <c r="F54" s="155"/>
      <c r="G54" s="15"/>
      <c r="H54" s="108" t="s">
        <v>69</v>
      </c>
      <c r="I54" s="108"/>
      <c r="J54" s="108"/>
      <c r="K54" s="109"/>
      <c r="L54" s="110" t="s">
        <v>16</v>
      </c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9"/>
      <c r="AB54" s="102">
        <v>1</v>
      </c>
      <c r="AC54" s="104"/>
      <c r="AD54" s="102">
        <v>14850</v>
      </c>
      <c r="AE54" s="103"/>
      <c r="AF54" s="104"/>
      <c r="AG54" s="102">
        <v>17820</v>
      </c>
      <c r="AH54" s="103"/>
      <c r="AI54" s="104"/>
      <c r="AJ54" s="140"/>
      <c r="AK54" s="141"/>
      <c r="AL54" s="142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</row>
    <row r="55" spans="1:150" s="12" customFormat="1" ht="19.5" customHeight="1" x14ac:dyDescent="0.25">
      <c r="A55" s="56"/>
      <c r="B55" s="153"/>
      <c r="C55" s="154"/>
      <c r="D55" s="154"/>
      <c r="E55" s="154"/>
      <c r="F55" s="155"/>
      <c r="G55" s="105" t="s">
        <v>77</v>
      </c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7"/>
      <c r="AB55" s="16"/>
      <c r="AC55" s="17"/>
      <c r="AD55" s="18"/>
      <c r="AE55" s="18"/>
      <c r="AF55" s="17"/>
      <c r="AG55" s="18"/>
      <c r="AH55" s="18"/>
      <c r="AI55" s="17"/>
      <c r="AJ55" s="131">
        <v>69780</v>
      </c>
      <c r="AK55" s="132"/>
      <c r="AL55" s="133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</row>
    <row r="56" spans="1:150" s="12" customFormat="1" ht="38.1" customHeight="1" x14ac:dyDescent="0.25">
      <c r="A56" s="56"/>
      <c r="B56" s="153"/>
      <c r="C56" s="154"/>
      <c r="D56" s="154"/>
      <c r="E56" s="154"/>
      <c r="F56" s="155"/>
      <c r="G56" s="14"/>
      <c r="H56" s="73" t="s">
        <v>70</v>
      </c>
      <c r="I56" s="73"/>
      <c r="J56" s="73"/>
      <c r="K56" s="117"/>
      <c r="L56" s="143" t="s">
        <v>68</v>
      </c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117"/>
      <c r="AB56" s="77">
        <v>2</v>
      </c>
      <c r="AC56" s="79"/>
      <c r="AD56" s="77">
        <v>21650</v>
      </c>
      <c r="AE56" s="78"/>
      <c r="AF56" s="79"/>
      <c r="AG56" s="77">
        <v>25980</v>
      </c>
      <c r="AH56" s="78"/>
      <c r="AI56" s="79"/>
      <c r="AJ56" s="134"/>
      <c r="AK56" s="135"/>
      <c r="AL56" s="136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</row>
    <row r="57" spans="1:150" s="12" customFormat="1" ht="21" customHeight="1" x14ac:dyDescent="0.25">
      <c r="A57" s="56"/>
      <c r="B57" s="166"/>
      <c r="C57" s="167"/>
      <c r="D57" s="167"/>
      <c r="E57" s="167"/>
      <c r="F57" s="168"/>
      <c r="G57" s="15"/>
      <c r="H57" s="108" t="s">
        <v>69</v>
      </c>
      <c r="I57" s="108"/>
      <c r="J57" s="108"/>
      <c r="K57" s="109"/>
      <c r="L57" s="110" t="s">
        <v>16</v>
      </c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9"/>
      <c r="AB57" s="102">
        <v>1</v>
      </c>
      <c r="AC57" s="104"/>
      <c r="AD57" s="102">
        <v>14850</v>
      </c>
      <c r="AE57" s="103"/>
      <c r="AF57" s="104"/>
      <c r="AG57" s="102">
        <v>17820</v>
      </c>
      <c r="AH57" s="103"/>
      <c r="AI57" s="104"/>
      <c r="AJ57" s="140"/>
      <c r="AK57" s="141"/>
      <c r="AL57" s="142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</row>
    <row r="58" spans="1:150" s="12" customFormat="1" ht="21" customHeight="1" x14ac:dyDescent="0.25">
      <c r="A58" s="56"/>
      <c r="B58" s="153" t="s">
        <v>89</v>
      </c>
      <c r="C58" s="154"/>
      <c r="D58" s="154"/>
      <c r="E58" s="154"/>
      <c r="F58" s="155"/>
      <c r="G58" s="105" t="s">
        <v>78</v>
      </c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7"/>
      <c r="AB58" s="16"/>
      <c r="AC58" s="17"/>
      <c r="AD58" s="18"/>
      <c r="AE58" s="18"/>
      <c r="AF58" s="17"/>
      <c r="AG58" s="18"/>
      <c r="AH58" s="18"/>
      <c r="AI58" s="17"/>
      <c r="AJ58" s="131">
        <v>70740</v>
      </c>
      <c r="AK58" s="132"/>
      <c r="AL58" s="133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</row>
    <row r="59" spans="1:150" s="12" customFormat="1" ht="38.1" customHeight="1" x14ac:dyDescent="0.25">
      <c r="A59" s="56"/>
      <c r="B59" s="160"/>
      <c r="C59" s="161"/>
      <c r="D59" s="161"/>
      <c r="E59" s="161"/>
      <c r="F59" s="162"/>
      <c r="G59" s="14"/>
      <c r="H59" s="73" t="s">
        <v>71</v>
      </c>
      <c r="I59" s="73"/>
      <c r="J59" s="73"/>
      <c r="K59" s="117"/>
      <c r="L59" s="143" t="s">
        <v>84</v>
      </c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117"/>
      <c r="AB59" s="77">
        <v>2</v>
      </c>
      <c r="AC59" s="79"/>
      <c r="AD59" s="77">
        <v>22050</v>
      </c>
      <c r="AE59" s="78"/>
      <c r="AF59" s="79"/>
      <c r="AG59" s="77">
        <v>26460</v>
      </c>
      <c r="AH59" s="78"/>
      <c r="AI59" s="79"/>
      <c r="AJ59" s="134"/>
      <c r="AK59" s="135"/>
      <c r="AL59" s="136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</row>
    <row r="60" spans="1:150" s="12" customFormat="1" ht="21" customHeight="1" x14ac:dyDescent="0.25">
      <c r="A60" s="56"/>
      <c r="B60" s="163"/>
      <c r="C60" s="164"/>
      <c r="D60" s="164"/>
      <c r="E60" s="164"/>
      <c r="F60" s="165"/>
      <c r="G60" s="15"/>
      <c r="H60" s="108" t="s">
        <v>69</v>
      </c>
      <c r="I60" s="108"/>
      <c r="J60" s="108"/>
      <c r="K60" s="109"/>
      <c r="L60" s="110" t="s">
        <v>16</v>
      </c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9"/>
      <c r="AB60" s="102">
        <v>1</v>
      </c>
      <c r="AC60" s="104"/>
      <c r="AD60" s="102">
        <v>14850</v>
      </c>
      <c r="AE60" s="103"/>
      <c r="AF60" s="104"/>
      <c r="AG60" s="102">
        <v>17820</v>
      </c>
      <c r="AH60" s="103"/>
      <c r="AI60" s="104"/>
      <c r="AJ60" s="140"/>
      <c r="AK60" s="141"/>
      <c r="AL60" s="142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</row>
    <row r="61" spans="1:150" s="12" customFormat="1" ht="21" customHeight="1" x14ac:dyDescent="0.25">
      <c r="A61" s="56"/>
      <c r="B61" s="153" t="s">
        <v>36</v>
      </c>
      <c r="C61" s="154"/>
      <c r="D61" s="154"/>
      <c r="E61" s="154"/>
      <c r="F61" s="155"/>
      <c r="G61" s="105" t="s">
        <v>79</v>
      </c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7"/>
      <c r="AB61" s="16"/>
      <c r="AC61" s="17"/>
      <c r="AD61" s="18"/>
      <c r="AE61" s="18"/>
      <c r="AF61" s="17"/>
      <c r="AG61" s="18"/>
      <c r="AH61" s="18"/>
      <c r="AI61" s="17"/>
      <c r="AJ61" s="131">
        <v>92820</v>
      </c>
      <c r="AK61" s="132"/>
      <c r="AL61" s="133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</row>
    <row r="62" spans="1:150" s="12" customFormat="1" ht="38.1" customHeight="1" x14ac:dyDescent="0.25">
      <c r="A62" s="56"/>
      <c r="B62" s="31"/>
      <c r="C62" s="32"/>
      <c r="D62" s="32"/>
      <c r="E62" s="32"/>
      <c r="F62" s="33"/>
      <c r="G62" s="14"/>
      <c r="H62" s="73" t="s">
        <v>72</v>
      </c>
      <c r="I62" s="73"/>
      <c r="J62" s="73"/>
      <c r="K62" s="117"/>
      <c r="L62" s="143" t="s">
        <v>85</v>
      </c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117"/>
      <c r="AB62" s="77">
        <v>2</v>
      </c>
      <c r="AC62" s="79"/>
      <c r="AD62" s="77">
        <v>30350</v>
      </c>
      <c r="AE62" s="78"/>
      <c r="AF62" s="79"/>
      <c r="AG62" s="77">
        <v>36420</v>
      </c>
      <c r="AH62" s="78"/>
      <c r="AI62" s="79"/>
      <c r="AJ62" s="134"/>
      <c r="AK62" s="135"/>
      <c r="AL62" s="136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</row>
    <row r="63" spans="1:150" s="12" customFormat="1" ht="21" customHeight="1" x14ac:dyDescent="0.25">
      <c r="A63" s="56"/>
      <c r="B63" s="30"/>
      <c r="C63" s="28"/>
      <c r="D63" s="28"/>
      <c r="E63" s="28"/>
      <c r="F63" s="29"/>
      <c r="G63" s="15"/>
      <c r="H63" s="108" t="s">
        <v>73</v>
      </c>
      <c r="I63" s="108"/>
      <c r="J63" s="108"/>
      <c r="K63" s="109"/>
      <c r="L63" s="110" t="s">
        <v>16</v>
      </c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9"/>
      <c r="AB63" s="102">
        <v>1</v>
      </c>
      <c r="AC63" s="104"/>
      <c r="AD63" s="102">
        <v>16650</v>
      </c>
      <c r="AE63" s="103"/>
      <c r="AF63" s="104"/>
      <c r="AG63" s="102">
        <v>19980</v>
      </c>
      <c r="AH63" s="103"/>
      <c r="AI63" s="104"/>
      <c r="AJ63" s="140"/>
      <c r="AK63" s="141"/>
      <c r="AL63" s="142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</row>
    <row r="64" spans="1:150" s="12" customFormat="1" ht="21" customHeight="1" x14ac:dyDescent="0.25">
      <c r="A64" s="56"/>
      <c r="B64" s="153" t="s">
        <v>43</v>
      </c>
      <c r="C64" s="154"/>
      <c r="D64" s="154"/>
      <c r="E64" s="154"/>
      <c r="F64" s="155"/>
      <c r="G64" s="105" t="s">
        <v>80</v>
      </c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  <c r="AA64" s="107"/>
      <c r="AB64" s="16"/>
      <c r="AC64" s="17"/>
      <c r="AD64" s="18"/>
      <c r="AE64" s="18"/>
      <c r="AF64" s="17"/>
      <c r="AG64" s="18"/>
      <c r="AH64" s="18"/>
      <c r="AI64" s="17"/>
      <c r="AJ64" s="131">
        <v>108660</v>
      </c>
      <c r="AK64" s="132"/>
      <c r="AL64" s="133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</row>
    <row r="65" spans="1:150" s="20" customFormat="1" ht="21" customHeight="1" x14ac:dyDescent="0.25">
      <c r="A65" s="56"/>
      <c r="B65" s="153"/>
      <c r="C65" s="154"/>
      <c r="D65" s="154"/>
      <c r="E65" s="154"/>
      <c r="F65" s="155"/>
      <c r="G65" s="14"/>
      <c r="H65" s="73" t="s">
        <v>74</v>
      </c>
      <c r="I65" s="73"/>
      <c r="J65" s="73"/>
      <c r="K65" s="117"/>
      <c r="L65" s="143" t="s">
        <v>90</v>
      </c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117"/>
      <c r="AB65" s="77">
        <v>2</v>
      </c>
      <c r="AC65" s="79"/>
      <c r="AD65" s="77">
        <v>26000</v>
      </c>
      <c r="AE65" s="78"/>
      <c r="AF65" s="79"/>
      <c r="AG65" s="77">
        <v>31200</v>
      </c>
      <c r="AH65" s="78"/>
      <c r="AI65" s="79"/>
      <c r="AJ65" s="131"/>
      <c r="AK65" s="132"/>
      <c r="AL65" s="133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</row>
    <row r="66" spans="1:150" s="20" customFormat="1" ht="21" customHeight="1" x14ac:dyDescent="0.25">
      <c r="A66" s="56"/>
      <c r="B66" s="153"/>
      <c r="C66" s="154"/>
      <c r="D66" s="154"/>
      <c r="E66" s="154"/>
      <c r="F66" s="155"/>
      <c r="G66" s="14"/>
      <c r="H66" s="73" t="s">
        <v>29</v>
      </c>
      <c r="I66" s="73"/>
      <c r="J66" s="73"/>
      <c r="K66" s="117"/>
      <c r="L66" s="143" t="s">
        <v>14</v>
      </c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117"/>
      <c r="AB66" s="77">
        <v>2</v>
      </c>
      <c r="AC66" s="79"/>
      <c r="AD66" s="77">
        <v>9500</v>
      </c>
      <c r="AE66" s="78"/>
      <c r="AF66" s="79"/>
      <c r="AG66" s="77">
        <v>11400</v>
      </c>
      <c r="AH66" s="78"/>
      <c r="AI66" s="79"/>
      <c r="AJ66" s="131"/>
      <c r="AK66" s="132"/>
      <c r="AL66" s="133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</row>
    <row r="67" spans="1:150" s="12" customFormat="1" ht="21" customHeight="1" x14ac:dyDescent="0.25">
      <c r="A67" s="56"/>
      <c r="B67" s="153"/>
      <c r="C67" s="154"/>
      <c r="D67" s="154"/>
      <c r="E67" s="154"/>
      <c r="F67" s="155"/>
      <c r="G67" s="14"/>
      <c r="H67" s="73" t="s">
        <v>125</v>
      </c>
      <c r="I67" s="73"/>
      <c r="J67" s="73"/>
      <c r="K67" s="117"/>
      <c r="L67" s="143" t="s">
        <v>15</v>
      </c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117"/>
      <c r="AB67" s="77">
        <v>2</v>
      </c>
      <c r="AC67" s="79"/>
      <c r="AD67" s="77">
        <v>1450</v>
      </c>
      <c r="AE67" s="78"/>
      <c r="AF67" s="79"/>
      <c r="AG67" s="77">
        <v>1740</v>
      </c>
      <c r="AH67" s="78"/>
      <c r="AI67" s="79"/>
      <c r="AJ67" s="134"/>
      <c r="AK67" s="135"/>
      <c r="AL67" s="136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</row>
    <row r="68" spans="1:150" s="9" customFormat="1" ht="21" customHeight="1" x14ac:dyDescent="0.25">
      <c r="B68" s="166"/>
      <c r="C68" s="167"/>
      <c r="D68" s="167"/>
      <c r="E68" s="167"/>
      <c r="F68" s="168"/>
      <c r="G68" s="15"/>
      <c r="H68" s="108" t="s">
        <v>73</v>
      </c>
      <c r="I68" s="108"/>
      <c r="J68" s="108"/>
      <c r="K68" s="109"/>
      <c r="L68" s="110" t="s">
        <v>16</v>
      </c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9"/>
      <c r="AB68" s="102">
        <v>1</v>
      </c>
      <c r="AC68" s="104"/>
      <c r="AD68" s="102">
        <v>16650</v>
      </c>
      <c r="AE68" s="103"/>
      <c r="AF68" s="104"/>
      <c r="AG68" s="102">
        <v>19980</v>
      </c>
      <c r="AH68" s="103"/>
      <c r="AI68" s="104"/>
      <c r="AJ68" s="140"/>
      <c r="AK68" s="141"/>
      <c r="AL68" s="142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</row>
    <row r="69" spans="1:150" s="37" customFormat="1" ht="30" customHeight="1" x14ac:dyDescent="0.25">
      <c r="A69" s="56"/>
      <c r="B69" s="59" t="s">
        <v>618</v>
      </c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</row>
    <row r="70" spans="1:150" s="43" customFormat="1" ht="21" customHeight="1" x14ac:dyDescent="0.25">
      <c r="B70" s="81" t="s">
        <v>610</v>
      </c>
      <c r="C70" s="82"/>
      <c r="D70" s="82"/>
      <c r="E70" s="82"/>
      <c r="F70" s="83"/>
      <c r="G70" s="84" t="s">
        <v>611</v>
      </c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6"/>
      <c r="AB70" s="39"/>
      <c r="AC70" s="40"/>
      <c r="AD70" s="41"/>
      <c r="AE70" s="41"/>
      <c r="AF70" s="40"/>
      <c r="AG70" s="41"/>
      <c r="AH70" s="41"/>
      <c r="AI70" s="40"/>
      <c r="AJ70" s="87">
        <v>43800</v>
      </c>
      <c r="AK70" s="88"/>
      <c r="AL70" s="89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2"/>
      <c r="DS70" s="42"/>
      <c r="DT70" s="42"/>
      <c r="DU70" s="42"/>
      <c r="DV70" s="42"/>
      <c r="DW70" s="42"/>
      <c r="DX70" s="42"/>
      <c r="DY70" s="42"/>
      <c r="DZ70" s="42"/>
      <c r="EA70" s="42"/>
      <c r="EB70" s="42"/>
      <c r="EC70" s="42"/>
      <c r="ED70" s="42"/>
      <c r="EE70" s="42"/>
      <c r="EF70" s="42"/>
      <c r="EG70" s="42"/>
      <c r="EH70" s="42"/>
      <c r="EI70" s="42"/>
      <c r="EJ70" s="42"/>
      <c r="EK70" s="42"/>
      <c r="EL70" s="42"/>
      <c r="EM70" s="42"/>
      <c r="EN70" s="42"/>
      <c r="EO70" s="42"/>
      <c r="EP70" s="42"/>
      <c r="EQ70" s="42"/>
      <c r="ER70" s="42"/>
      <c r="ES70" s="42"/>
      <c r="ET70" s="42"/>
    </row>
    <row r="71" spans="1:150" s="43" customFormat="1" ht="38.1" customHeight="1" x14ac:dyDescent="0.25">
      <c r="B71" s="52"/>
      <c r="C71" s="47"/>
      <c r="D71" s="47"/>
      <c r="E71" s="47"/>
      <c r="F71" s="48"/>
      <c r="G71" s="44"/>
      <c r="H71" s="96" t="s">
        <v>612</v>
      </c>
      <c r="I71" s="96"/>
      <c r="J71" s="96"/>
      <c r="K71" s="97"/>
      <c r="L71" s="98" t="s">
        <v>613</v>
      </c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7"/>
      <c r="AB71" s="99">
        <v>2</v>
      </c>
      <c r="AC71" s="100"/>
      <c r="AD71" s="99">
        <v>13600</v>
      </c>
      <c r="AE71" s="101"/>
      <c r="AF71" s="100"/>
      <c r="AG71" s="99">
        <v>16320</v>
      </c>
      <c r="AH71" s="101"/>
      <c r="AI71" s="100"/>
      <c r="AJ71" s="90"/>
      <c r="AK71" s="91"/>
      <c r="AL71" s="9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42"/>
      <c r="EB71" s="42"/>
      <c r="EC71" s="42"/>
      <c r="ED71" s="42"/>
      <c r="EE71" s="42"/>
      <c r="EF71" s="42"/>
      <c r="EG71" s="42"/>
      <c r="EH71" s="42"/>
      <c r="EI71" s="42"/>
      <c r="EJ71" s="42"/>
      <c r="EK71" s="42"/>
      <c r="EL71" s="42"/>
      <c r="EM71" s="42"/>
      <c r="EN71" s="42"/>
      <c r="EO71" s="42"/>
      <c r="EP71" s="42"/>
      <c r="EQ71" s="42"/>
      <c r="ER71" s="42"/>
      <c r="ES71" s="42"/>
      <c r="ET71" s="42"/>
    </row>
    <row r="72" spans="1:150" s="43" customFormat="1" ht="21" customHeight="1" x14ac:dyDescent="0.25">
      <c r="B72" s="46"/>
      <c r="C72" s="47"/>
      <c r="D72" s="47"/>
      <c r="E72" s="47"/>
      <c r="F72" s="48"/>
      <c r="G72" s="45"/>
      <c r="H72" s="111" t="s">
        <v>614</v>
      </c>
      <c r="I72" s="111"/>
      <c r="J72" s="111"/>
      <c r="K72" s="112"/>
      <c r="L72" s="113" t="s">
        <v>16</v>
      </c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2"/>
      <c r="AB72" s="114">
        <v>1</v>
      </c>
      <c r="AC72" s="115"/>
      <c r="AD72" s="114">
        <v>9300</v>
      </c>
      <c r="AE72" s="116"/>
      <c r="AF72" s="115"/>
      <c r="AG72" s="114">
        <v>11160</v>
      </c>
      <c r="AH72" s="116"/>
      <c r="AI72" s="115"/>
      <c r="AJ72" s="93"/>
      <c r="AK72" s="94"/>
      <c r="AL72" s="95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  <c r="DR72" s="42"/>
      <c r="DS72" s="42"/>
      <c r="DT72" s="42"/>
      <c r="DU72" s="42"/>
      <c r="DV72" s="42"/>
      <c r="DW72" s="42"/>
      <c r="DX72" s="42"/>
      <c r="DY72" s="42"/>
      <c r="DZ72" s="42"/>
      <c r="EA72" s="42"/>
      <c r="EB72" s="42"/>
      <c r="EC72" s="42"/>
      <c r="ED72" s="42"/>
      <c r="EE72" s="42"/>
      <c r="EF72" s="42"/>
      <c r="EG72" s="42"/>
      <c r="EH72" s="42"/>
      <c r="EI72" s="42"/>
      <c r="EJ72" s="42"/>
      <c r="EK72" s="42"/>
      <c r="EL72" s="42"/>
      <c r="EM72" s="42"/>
      <c r="EN72" s="42"/>
      <c r="EO72" s="42"/>
      <c r="EP72" s="42"/>
      <c r="EQ72" s="42"/>
      <c r="ER72" s="42"/>
      <c r="ES72" s="42"/>
      <c r="ET72" s="42"/>
    </row>
    <row r="73" spans="1:150" s="43" customFormat="1" ht="19.5" customHeight="1" x14ac:dyDescent="0.25">
      <c r="B73" s="46"/>
      <c r="C73" s="47"/>
      <c r="D73" s="47"/>
      <c r="E73" s="47"/>
      <c r="F73" s="48"/>
      <c r="G73" s="84" t="s">
        <v>615</v>
      </c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6"/>
      <c r="AB73" s="39"/>
      <c r="AC73" s="40"/>
      <c r="AD73" s="41"/>
      <c r="AE73" s="41"/>
      <c r="AF73" s="40"/>
      <c r="AG73" s="41"/>
      <c r="AH73" s="41"/>
      <c r="AI73" s="40"/>
      <c r="AJ73" s="87">
        <v>49920</v>
      </c>
      <c r="AK73" s="88"/>
      <c r="AL73" s="89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/>
      <c r="EC73" s="42"/>
      <c r="ED73" s="42"/>
      <c r="EE73" s="42"/>
      <c r="EF73" s="42"/>
      <c r="EG73" s="42"/>
      <c r="EH73" s="42"/>
      <c r="EI73" s="42"/>
      <c r="EJ73" s="42"/>
      <c r="EK73" s="42"/>
      <c r="EL73" s="42"/>
      <c r="EM73" s="42"/>
      <c r="EN73" s="42"/>
      <c r="EO73" s="42"/>
      <c r="EP73" s="42"/>
      <c r="EQ73" s="42"/>
      <c r="ER73" s="42"/>
      <c r="ES73" s="42"/>
      <c r="ET73" s="42"/>
    </row>
    <row r="74" spans="1:150" s="43" customFormat="1" ht="38.1" customHeight="1" x14ac:dyDescent="0.25">
      <c r="B74" s="46"/>
      <c r="C74" s="47"/>
      <c r="D74" s="47"/>
      <c r="E74" s="47"/>
      <c r="F74" s="48"/>
      <c r="G74" s="44"/>
      <c r="H74" s="96" t="s">
        <v>616</v>
      </c>
      <c r="I74" s="96"/>
      <c r="J74" s="96"/>
      <c r="K74" s="97"/>
      <c r="L74" s="98" t="s">
        <v>617</v>
      </c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7"/>
      <c r="AB74" s="99">
        <v>2</v>
      </c>
      <c r="AC74" s="100"/>
      <c r="AD74" s="99">
        <v>16150</v>
      </c>
      <c r="AE74" s="101"/>
      <c r="AF74" s="100"/>
      <c r="AG74" s="99">
        <v>19380</v>
      </c>
      <c r="AH74" s="101"/>
      <c r="AI74" s="100"/>
      <c r="AJ74" s="90"/>
      <c r="AK74" s="91"/>
      <c r="AL74" s="9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  <c r="CX74" s="42"/>
      <c r="CY74" s="42"/>
      <c r="CZ74" s="42"/>
      <c r="DA74" s="42"/>
      <c r="DB74" s="42"/>
      <c r="DC74" s="42"/>
      <c r="DD74" s="42"/>
      <c r="DE74" s="42"/>
      <c r="DF74" s="42"/>
      <c r="DG74" s="42"/>
      <c r="DH74" s="42"/>
      <c r="DI74" s="42"/>
      <c r="DJ74" s="42"/>
      <c r="DK74" s="42"/>
      <c r="DL74" s="42"/>
      <c r="DM74" s="42"/>
      <c r="DN74" s="42"/>
      <c r="DO74" s="42"/>
      <c r="DP74" s="42"/>
      <c r="DQ74" s="42"/>
      <c r="DR74" s="42"/>
      <c r="DS74" s="42"/>
      <c r="DT74" s="42"/>
      <c r="DU74" s="42"/>
      <c r="DV74" s="42"/>
      <c r="DW74" s="42"/>
      <c r="DX74" s="42"/>
      <c r="DY74" s="42"/>
      <c r="DZ74" s="42"/>
      <c r="EA74" s="42"/>
      <c r="EB74" s="42"/>
      <c r="EC74" s="42"/>
      <c r="ED74" s="42"/>
      <c r="EE74" s="42"/>
      <c r="EF74" s="42"/>
      <c r="EG74" s="42"/>
      <c r="EH74" s="42"/>
      <c r="EI74" s="42"/>
      <c r="EJ74" s="42"/>
      <c r="EK74" s="42"/>
      <c r="EL74" s="42"/>
      <c r="EM74" s="42"/>
      <c r="EN74" s="42"/>
      <c r="EO74" s="42"/>
      <c r="EP74" s="42"/>
      <c r="EQ74" s="42"/>
      <c r="ER74" s="42"/>
      <c r="ES74" s="42"/>
      <c r="ET74" s="42"/>
    </row>
    <row r="75" spans="1:150" s="43" customFormat="1" ht="21" customHeight="1" x14ac:dyDescent="0.25">
      <c r="B75" s="49"/>
      <c r="C75" s="50"/>
      <c r="D75" s="50"/>
      <c r="E75" s="50"/>
      <c r="F75" s="51"/>
      <c r="G75" s="45"/>
      <c r="H75" s="111" t="s">
        <v>614</v>
      </c>
      <c r="I75" s="111"/>
      <c r="J75" s="111"/>
      <c r="K75" s="112"/>
      <c r="L75" s="113" t="s">
        <v>16</v>
      </c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2"/>
      <c r="AB75" s="114">
        <v>1</v>
      </c>
      <c r="AC75" s="115"/>
      <c r="AD75" s="114">
        <v>9300</v>
      </c>
      <c r="AE75" s="116"/>
      <c r="AF75" s="115"/>
      <c r="AG75" s="114">
        <v>11160</v>
      </c>
      <c r="AH75" s="116"/>
      <c r="AI75" s="115"/>
      <c r="AJ75" s="93"/>
      <c r="AK75" s="94"/>
      <c r="AL75" s="95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2"/>
      <c r="DD75" s="42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 s="42"/>
      <c r="DS75" s="42"/>
      <c r="DT75" s="42"/>
      <c r="DU75" s="42"/>
      <c r="DV75" s="42"/>
      <c r="DW75" s="42"/>
      <c r="DX75" s="42"/>
      <c r="DY75" s="42"/>
      <c r="DZ75" s="42"/>
      <c r="EA75" s="42"/>
      <c r="EB75" s="42"/>
      <c r="EC75" s="42"/>
      <c r="ED75" s="42"/>
      <c r="EE75" s="42"/>
      <c r="EF75" s="42"/>
      <c r="EG75" s="42"/>
      <c r="EH75" s="42"/>
      <c r="EI75" s="42"/>
      <c r="EJ75" s="42"/>
      <c r="EK75" s="42"/>
      <c r="EL75" s="42"/>
      <c r="EM75" s="42"/>
      <c r="EN75" s="42"/>
      <c r="EO75" s="42"/>
      <c r="EP75" s="42"/>
      <c r="EQ75" s="42"/>
      <c r="ER75" s="42"/>
      <c r="ES75" s="42"/>
      <c r="ET75" s="42"/>
    </row>
    <row r="76" spans="1:150" s="9" customFormat="1" ht="33" customHeight="1" x14ac:dyDescent="0.25"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</row>
    <row r="77" spans="1:150" s="9" customFormat="1" ht="33" customHeight="1" x14ac:dyDescent="0.25"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</row>
    <row r="78" spans="1:150" ht="18.75" customHeight="1" x14ac:dyDescent="0.25"/>
    <row r="79" spans="1:150" ht="30.75" customHeight="1" x14ac:dyDescent="0.25"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21"/>
      <c r="AF79" s="57" t="s">
        <v>88</v>
      </c>
      <c r="AG79" s="57"/>
      <c r="AH79" s="57"/>
      <c r="AI79" s="57"/>
      <c r="AJ79" s="57"/>
      <c r="AK79" s="57"/>
      <c r="AL79" s="57"/>
    </row>
    <row r="80" spans="1:150" ht="30.75" customHeight="1" x14ac:dyDescent="0.35"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21"/>
      <c r="AF80" s="58" t="s">
        <v>609</v>
      </c>
      <c r="AG80" s="58"/>
      <c r="AH80" s="58"/>
      <c r="AI80" s="58"/>
      <c r="AJ80" s="58"/>
      <c r="AK80" s="58"/>
      <c r="AL80" s="58"/>
    </row>
    <row r="81" spans="1:164" ht="30.75" customHeight="1" x14ac:dyDescent="0.25"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21"/>
      <c r="AE81" s="21"/>
      <c r="AF81" s="21"/>
      <c r="AG81" s="21"/>
      <c r="AH81" s="21"/>
      <c r="AI81" s="21"/>
      <c r="AJ81" s="21"/>
      <c r="AK81" s="21"/>
      <c r="AL81" s="21"/>
    </row>
    <row r="82" spans="1:164" ht="21" customHeight="1" x14ac:dyDescent="0.25"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</row>
    <row r="83" spans="1:164" ht="30" customHeight="1" x14ac:dyDescent="0.25">
      <c r="B83" s="59" t="s">
        <v>91</v>
      </c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1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</row>
    <row r="84" spans="1:164" ht="41.25" customHeight="1" x14ac:dyDescent="0.25">
      <c r="B84" s="147" t="s">
        <v>243</v>
      </c>
      <c r="C84" s="148"/>
      <c r="D84" s="148"/>
      <c r="E84" s="148"/>
      <c r="F84" s="149"/>
      <c r="G84" s="145" t="s">
        <v>2</v>
      </c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  <c r="AE84" s="145"/>
      <c r="AF84" s="146"/>
      <c r="AG84" s="127" t="s">
        <v>4</v>
      </c>
      <c r="AH84" s="127"/>
      <c r="AI84" s="127"/>
      <c r="AJ84" s="127" t="s">
        <v>6</v>
      </c>
      <c r="AK84" s="127"/>
      <c r="AL84" s="127"/>
    </row>
    <row r="85" spans="1:164" s="22" customFormat="1" ht="21" customHeight="1" x14ac:dyDescent="0.25">
      <c r="A85" s="56"/>
      <c r="B85" s="14"/>
      <c r="C85" s="120" t="s">
        <v>93</v>
      </c>
      <c r="D85" s="120"/>
      <c r="E85" s="120"/>
      <c r="F85" s="121"/>
      <c r="G85" s="122" t="s">
        <v>94</v>
      </c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3"/>
      <c r="AG85" s="77">
        <v>1835</v>
      </c>
      <c r="AH85" s="78"/>
      <c r="AI85" s="79"/>
      <c r="AJ85" s="77">
        <v>2202</v>
      </c>
      <c r="AK85" s="78"/>
      <c r="AL85" s="79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</row>
    <row r="86" spans="1:164" s="37" customFormat="1" ht="21" customHeight="1" x14ac:dyDescent="0.25">
      <c r="A86" s="56"/>
      <c r="B86" s="38"/>
      <c r="C86" s="62" t="s">
        <v>619</v>
      </c>
      <c r="D86" s="62"/>
      <c r="E86" s="62"/>
      <c r="F86" s="63"/>
      <c r="G86" s="64" t="s">
        <v>620</v>
      </c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5"/>
      <c r="AG86" s="66">
        <v>525</v>
      </c>
      <c r="AH86" s="67"/>
      <c r="AI86" s="68"/>
      <c r="AJ86" s="66">
        <v>630</v>
      </c>
      <c r="AK86" s="67"/>
      <c r="AL86" s="68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</row>
    <row r="87" spans="1:164" s="22" customFormat="1" ht="21" customHeight="1" x14ac:dyDescent="0.25">
      <c r="A87" s="56"/>
      <c r="B87" s="14"/>
      <c r="C87" s="73" t="s">
        <v>114</v>
      </c>
      <c r="D87" s="73"/>
      <c r="E87" s="73"/>
      <c r="F87" s="117"/>
      <c r="G87" s="75" t="s">
        <v>126</v>
      </c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6"/>
      <c r="AG87" s="77">
        <v>4335</v>
      </c>
      <c r="AH87" s="78"/>
      <c r="AI87" s="79"/>
      <c r="AJ87" s="77">
        <v>5202</v>
      </c>
      <c r="AK87" s="78"/>
      <c r="AL87" s="79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</row>
    <row r="88" spans="1:164" s="22" customFormat="1" ht="21" customHeight="1" x14ac:dyDescent="0.25">
      <c r="A88" s="56"/>
      <c r="B88" s="14"/>
      <c r="C88" s="73" t="s">
        <v>115</v>
      </c>
      <c r="D88" s="73"/>
      <c r="E88" s="73"/>
      <c r="F88" s="117"/>
      <c r="G88" s="75" t="s">
        <v>95</v>
      </c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6"/>
      <c r="AG88" s="77">
        <v>3085</v>
      </c>
      <c r="AH88" s="78"/>
      <c r="AI88" s="79"/>
      <c r="AJ88" s="77">
        <v>3702</v>
      </c>
      <c r="AK88" s="78"/>
      <c r="AL88" s="79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</row>
    <row r="89" spans="1:164" s="22" customFormat="1" ht="21" customHeight="1" x14ac:dyDescent="0.25">
      <c r="A89" s="56"/>
      <c r="B89" s="14"/>
      <c r="C89" s="73" t="s">
        <v>116</v>
      </c>
      <c r="D89" s="73"/>
      <c r="E89" s="73"/>
      <c r="F89" s="117"/>
      <c r="G89" s="75" t="s">
        <v>96</v>
      </c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6"/>
      <c r="AG89" s="77">
        <v>6000</v>
      </c>
      <c r="AH89" s="78"/>
      <c r="AI89" s="79"/>
      <c r="AJ89" s="77">
        <v>7200</v>
      </c>
      <c r="AK89" s="78"/>
      <c r="AL89" s="79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</row>
    <row r="90" spans="1:164" s="22" customFormat="1" ht="21" customHeight="1" x14ac:dyDescent="0.25">
      <c r="A90" s="56"/>
      <c r="B90" s="14"/>
      <c r="C90" s="73" t="s">
        <v>117</v>
      </c>
      <c r="D90" s="73"/>
      <c r="E90" s="73"/>
      <c r="F90" s="117"/>
      <c r="G90" s="75" t="s">
        <v>127</v>
      </c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6"/>
      <c r="AG90" s="77">
        <v>5625</v>
      </c>
      <c r="AH90" s="78"/>
      <c r="AI90" s="79"/>
      <c r="AJ90" s="77">
        <v>6750</v>
      </c>
      <c r="AK90" s="78"/>
      <c r="AL90" s="79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</row>
    <row r="91" spans="1:164" s="22" customFormat="1" ht="21" customHeight="1" x14ac:dyDescent="0.25">
      <c r="A91" s="56"/>
      <c r="B91" s="14"/>
      <c r="C91" s="73" t="s">
        <v>97</v>
      </c>
      <c r="D91" s="73"/>
      <c r="E91" s="73"/>
      <c r="F91" s="117"/>
      <c r="G91" s="75" t="s">
        <v>98</v>
      </c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6"/>
      <c r="AG91" s="77">
        <v>3085</v>
      </c>
      <c r="AH91" s="78"/>
      <c r="AI91" s="79"/>
      <c r="AJ91" s="77">
        <v>3702</v>
      </c>
      <c r="AK91" s="78"/>
      <c r="AL91" s="79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</row>
    <row r="92" spans="1:164" s="22" customFormat="1" ht="21" customHeight="1" x14ac:dyDescent="0.25">
      <c r="A92" s="56"/>
      <c r="B92" s="14"/>
      <c r="C92" s="73" t="s">
        <v>99</v>
      </c>
      <c r="D92" s="73"/>
      <c r="E92" s="73"/>
      <c r="F92" s="117"/>
      <c r="G92" s="75" t="s">
        <v>128</v>
      </c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6"/>
      <c r="AG92" s="77">
        <v>7375</v>
      </c>
      <c r="AH92" s="78"/>
      <c r="AI92" s="79"/>
      <c r="AJ92" s="77">
        <v>8850</v>
      </c>
      <c r="AK92" s="78"/>
      <c r="AL92" s="79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</row>
    <row r="93" spans="1:164" s="22" customFormat="1" ht="21" customHeight="1" x14ac:dyDescent="0.25">
      <c r="A93" s="56"/>
      <c r="B93" s="14"/>
      <c r="C93" s="73" t="s">
        <v>118</v>
      </c>
      <c r="D93" s="73"/>
      <c r="E93" s="73"/>
      <c r="F93" s="117"/>
      <c r="G93" s="75" t="s">
        <v>129</v>
      </c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6"/>
      <c r="AG93" s="77">
        <v>7375</v>
      </c>
      <c r="AH93" s="78"/>
      <c r="AI93" s="79"/>
      <c r="AJ93" s="77">
        <v>8850</v>
      </c>
      <c r="AK93" s="78"/>
      <c r="AL93" s="79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</row>
    <row r="94" spans="1:164" s="37" customFormat="1" ht="21" customHeight="1" x14ac:dyDescent="0.25">
      <c r="A94" s="56"/>
      <c r="B94" s="14"/>
      <c r="C94" s="69" t="s">
        <v>621</v>
      </c>
      <c r="D94" s="69"/>
      <c r="E94" s="69"/>
      <c r="F94" s="69"/>
      <c r="G94" s="70" t="s">
        <v>622</v>
      </c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2"/>
      <c r="AG94" s="66">
        <v>1210</v>
      </c>
      <c r="AH94" s="67"/>
      <c r="AI94" s="68"/>
      <c r="AJ94" s="66">
        <v>1452</v>
      </c>
      <c r="AK94" s="67"/>
      <c r="AL94" s="68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</row>
    <row r="95" spans="1:164" s="22" customFormat="1" ht="21" customHeight="1" x14ac:dyDescent="0.25">
      <c r="A95" s="56"/>
      <c r="B95" s="14"/>
      <c r="C95" s="73" t="s">
        <v>119</v>
      </c>
      <c r="D95" s="73"/>
      <c r="E95" s="73"/>
      <c r="F95" s="117"/>
      <c r="G95" s="75" t="s">
        <v>131</v>
      </c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6"/>
      <c r="AG95" s="77">
        <v>9165</v>
      </c>
      <c r="AH95" s="78"/>
      <c r="AI95" s="79"/>
      <c r="AJ95" s="77">
        <v>10998</v>
      </c>
      <c r="AK95" s="78"/>
      <c r="AL95" s="79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</row>
    <row r="96" spans="1:164" s="22" customFormat="1" ht="21" customHeight="1" x14ac:dyDescent="0.25">
      <c r="A96" s="56"/>
      <c r="B96" s="15"/>
      <c r="C96" s="108" t="s">
        <v>120</v>
      </c>
      <c r="D96" s="108"/>
      <c r="E96" s="108"/>
      <c r="F96" s="109"/>
      <c r="G96" s="118" t="s">
        <v>130</v>
      </c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  <c r="X96" s="118"/>
      <c r="Y96" s="118"/>
      <c r="Z96" s="118"/>
      <c r="AA96" s="118"/>
      <c r="AB96" s="118"/>
      <c r="AC96" s="118"/>
      <c r="AD96" s="118"/>
      <c r="AE96" s="118"/>
      <c r="AF96" s="119"/>
      <c r="AG96" s="102">
        <v>4585</v>
      </c>
      <c r="AH96" s="103"/>
      <c r="AI96" s="104"/>
      <c r="AJ96" s="102">
        <v>5502</v>
      </c>
      <c r="AK96" s="103"/>
      <c r="AL96" s="104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</row>
    <row r="97" spans="1:164" ht="21" customHeight="1" x14ac:dyDescent="0.25"/>
    <row r="98" spans="1:164" ht="30" customHeight="1" x14ac:dyDescent="0.25">
      <c r="B98" s="124" t="s">
        <v>32</v>
      </c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6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</row>
    <row r="99" spans="1:164" ht="30" customHeight="1" x14ac:dyDescent="0.25">
      <c r="B99" s="59" t="s">
        <v>100</v>
      </c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1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</row>
    <row r="100" spans="1:164" ht="41.25" customHeight="1" x14ac:dyDescent="0.25">
      <c r="B100" s="144" t="s">
        <v>0</v>
      </c>
      <c r="C100" s="145"/>
      <c r="D100" s="145"/>
      <c r="E100" s="145"/>
      <c r="F100" s="146"/>
      <c r="G100" s="170" t="s">
        <v>92</v>
      </c>
      <c r="H100" s="170"/>
      <c r="I100" s="170"/>
      <c r="J100" s="170"/>
      <c r="K100" s="170"/>
      <c r="L100" s="157" t="s">
        <v>2</v>
      </c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8"/>
      <c r="AD100" s="158"/>
      <c r="AE100" s="158"/>
      <c r="AF100" s="159"/>
      <c r="AG100" s="127" t="s">
        <v>4</v>
      </c>
      <c r="AH100" s="127"/>
      <c r="AI100" s="127"/>
      <c r="AJ100" s="127" t="s">
        <v>6</v>
      </c>
      <c r="AK100" s="127"/>
      <c r="AL100" s="127"/>
    </row>
    <row r="101" spans="1:164" s="22" customFormat="1" ht="21" customHeight="1" x14ac:dyDescent="0.25">
      <c r="A101" s="56"/>
      <c r="B101" s="150" t="s">
        <v>132</v>
      </c>
      <c r="C101" s="151"/>
      <c r="D101" s="151"/>
      <c r="E101" s="151"/>
      <c r="F101" s="152"/>
      <c r="G101" s="105" t="s">
        <v>133</v>
      </c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7"/>
      <c r="AG101" s="18"/>
      <c r="AH101" s="18"/>
      <c r="AI101" s="17"/>
      <c r="AJ101" s="18"/>
      <c r="AK101" s="18"/>
      <c r="AL101" s="17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</row>
    <row r="102" spans="1:164" s="22" customFormat="1" ht="21" customHeight="1" x14ac:dyDescent="0.25">
      <c r="A102" s="56"/>
      <c r="B102" s="23"/>
      <c r="C102" s="7"/>
      <c r="D102" s="7"/>
      <c r="E102" s="7"/>
      <c r="F102" s="24"/>
      <c r="G102" s="14"/>
      <c r="H102" s="73" t="s">
        <v>604</v>
      </c>
      <c r="I102" s="73"/>
      <c r="J102" s="73"/>
      <c r="K102" s="117"/>
      <c r="L102" s="143" t="s">
        <v>134</v>
      </c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117"/>
      <c r="AG102" s="77">
        <v>15835</v>
      </c>
      <c r="AH102" s="78"/>
      <c r="AI102" s="79"/>
      <c r="AJ102" s="77">
        <v>19002</v>
      </c>
      <c r="AK102" s="78"/>
      <c r="AL102" s="79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</row>
    <row r="103" spans="1:164" s="22" customFormat="1" ht="21" customHeight="1" x14ac:dyDescent="0.25">
      <c r="A103" s="56"/>
      <c r="B103" s="23"/>
      <c r="C103" s="7"/>
      <c r="D103" s="7"/>
      <c r="E103" s="7"/>
      <c r="F103" s="24"/>
      <c r="G103" s="105" t="s">
        <v>135</v>
      </c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7"/>
      <c r="AG103" s="18"/>
      <c r="AH103" s="18"/>
      <c r="AI103" s="17"/>
      <c r="AJ103" s="18"/>
      <c r="AK103" s="18"/>
      <c r="AL103" s="17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</row>
    <row r="104" spans="1:164" s="22" customFormat="1" ht="21" customHeight="1" x14ac:dyDescent="0.25">
      <c r="A104" s="56"/>
      <c r="B104" s="23"/>
      <c r="C104" s="7"/>
      <c r="D104" s="7"/>
      <c r="E104" s="7"/>
      <c r="F104" s="24"/>
      <c r="G104" s="14"/>
      <c r="H104" s="73" t="s">
        <v>605</v>
      </c>
      <c r="I104" s="73"/>
      <c r="J104" s="73"/>
      <c r="K104" s="117"/>
      <c r="L104" s="143" t="s">
        <v>136</v>
      </c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117"/>
      <c r="AG104" s="77">
        <v>16000</v>
      </c>
      <c r="AH104" s="78"/>
      <c r="AI104" s="79"/>
      <c r="AJ104" s="77">
        <v>19200</v>
      </c>
      <c r="AK104" s="78"/>
      <c r="AL104" s="79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</row>
    <row r="105" spans="1:164" s="22" customFormat="1" ht="21" customHeight="1" x14ac:dyDescent="0.25">
      <c r="A105" s="56"/>
      <c r="B105" s="23"/>
      <c r="C105" s="7"/>
      <c r="D105" s="7"/>
      <c r="E105" s="7"/>
      <c r="F105" s="24"/>
      <c r="G105" s="14"/>
      <c r="H105" s="73" t="s">
        <v>606</v>
      </c>
      <c r="I105" s="73"/>
      <c r="J105" s="73"/>
      <c r="K105" s="117"/>
      <c r="L105" s="143" t="s">
        <v>137</v>
      </c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117"/>
      <c r="AG105" s="77">
        <v>17900</v>
      </c>
      <c r="AH105" s="78"/>
      <c r="AI105" s="79"/>
      <c r="AJ105" s="77">
        <v>21480</v>
      </c>
      <c r="AK105" s="78"/>
      <c r="AL105" s="79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</row>
    <row r="106" spans="1:164" s="22" customFormat="1" ht="21" customHeight="1" x14ac:dyDescent="0.25">
      <c r="A106" s="56"/>
      <c r="B106" s="23"/>
      <c r="C106" s="7"/>
      <c r="D106" s="7"/>
      <c r="E106" s="7"/>
      <c r="F106" s="24"/>
      <c r="G106" s="15"/>
      <c r="H106" s="108" t="s">
        <v>596</v>
      </c>
      <c r="I106" s="108"/>
      <c r="J106" s="108"/>
      <c r="K106" s="109"/>
      <c r="L106" s="110" t="s">
        <v>580</v>
      </c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9"/>
      <c r="AG106" s="102">
        <v>19150</v>
      </c>
      <c r="AH106" s="103"/>
      <c r="AI106" s="104"/>
      <c r="AJ106" s="102">
        <v>22980</v>
      </c>
      <c r="AK106" s="103"/>
      <c r="AL106" s="104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</row>
    <row r="107" spans="1:164" s="22" customFormat="1" ht="21" customHeight="1" x14ac:dyDescent="0.25">
      <c r="A107" s="56"/>
      <c r="B107" s="23"/>
      <c r="C107" s="7"/>
      <c r="D107" s="7"/>
      <c r="E107" s="7"/>
      <c r="F107" s="24"/>
      <c r="G107" s="105" t="s">
        <v>138</v>
      </c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7"/>
      <c r="AG107" s="18"/>
      <c r="AH107" s="18"/>
      <c r="AI107" s="17"/>
      <c r="AJ107" s="18"/>
      <c r="AK107" s="18"/>
      <c r="AL107" s="17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</row>
    <row r="108" spans="1:164" s="22" customFormat="1" ht="21" customHeight="1" x14ac:dyDescent="0.25">
      <c r="A108" s="56"/>
      <c r="B108" s="23"/>
      <c r="C108" s="7"/>
      <c r="D108" s="7"/>
      <c r="E108" s="7"/>
      <c r="F108" s="24"/>
      <c r="G108" s="14"/>
      <c r="H108" s="73" t="s">
        <v>607</v>
      </c>
      <c r="I108" s="73"/>
      <c r="J108" s="73"/>
      <c r="K108" s="117"/>
      <c r="L108" s="143" t="s">
        <v>581</v>
      </c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117"/>
      <c r="AG108" s="77">
        <v>20000</v>
      </c>
      <c r="AH108" s="78"/>
      <c r="AI108" s="79"/>
      <c r="AJ108" s="77">
        <v>24000</v>
      </c>
      <c r="AK108" s="78"/>
      <c r="AL108" s="79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</row>
    <row r="109" spans="1:164" s="22" customFormat="1" ht="21" customHeight="1" x14ac:dyDescent="0.25">
      <c r="A109" s="56"/>
      <c r="B109" s="23"/>
      <c r="C109" s="7"/>
      <c r="D109" s="7"/>
      <c r="E109" s="7"/>
      <c r="F109" s="24"/>
      <c r="G109" s="15"/>
      <c r="H109" s="108" t="s">
        <v>594</v>
      </c>
      <c r="I109" s="108"/>
      <c r="J109" s="108"/>
      <c r="K109" s="109"/>
      <c r="L109" s="110" t="s">
        <v>582</v>
      </c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9"/>
      <c r="AG109" s="102">
        <v>21250</v>
      </c>
      <c r="AH109" s="103"/>
      <c r="AI109" s="104"/>
      <c r="AJ109" s="102">
        <v>25500</v>
      </c>
      <c r="AK109" s="103"/>
      <c r="AL109" s="104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</row>
    <row r="110" spans="1:164" s="22" customFormat="1" ht="21" customHeight="1" x14ac:dyDescent="0.25">
      <c r="A110" s="56"/>
      <c r="B110" s="23"/>
      <c r="C110" s="7"/>
      <c r="D110" s="7"/>
      <c r="E110" s="7"/>
      <c r="F110" s="24"/>
      <c r="G110" s="105" t="s">
        <v>140</v>
      </c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7"/>
      <c r="AG110" s="18"/>
      <c r="AH110" s="18"/>
      <c r="AI110" s="17"/>
      <c r="AJ110" s="18"/>
      <c r="AK110" s="18"/>
      <c r="AL110" s="17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</row>
    <row r="111" spans="1:164" s="22" customFormat="1" ht="21" customHeight="1" x14ac:dyDescent="0.25">
      <c r="A111" s="56"/>
      <c r="B111" s="23"/>
      <c r="C111" s="7"/>
      <c r="D111" s="7"/>
      <c r="E111" s="7"/>
      <c r="F111" s="24"/>
      <c r="G111" s="15"/>
      <c r="H111" s="108" t="s">
        <v>608</v>
      </c>
      <c r="I111" s="108"/>
      <c r="J111" s="108"/>
      <c r="K111" s="109"/>
      <c r="L111" s="110" t="s">
        <v>141</v>
      </c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9"/>
      <c r="AG111" s="102">
        <v>24150</v>
      </c>
      <c r="AH111" s="103"/>
      <c r="AI111" s="104"/>
      <c r="AJ111" s="102">
        <v>28980</v>
      </c>
      <c r="AK111" s="103"/>
      <c r="AL111" s="104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</row>
    <row r="112" spans="1:164" s="22" customFormat="1" ht="21" customHeight="1" x14ac:dyDescent="0.25">
      <c r="A112" s="56"/>
      <c r="B112" s="23"/>
      <c r="C112" s="7"/>
      <c r="D112" s="7"/>
      <c r="E112" s="7"/>
      <c r="F112" s="24"/>
      <c r="G112" s="105" t="s">
        <v>142</v>
      </c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07"/>
      <c r="AG112" s="18"/>
      <c r="AH112" s="18"/>
      <c r="AI112" s="17"/>
      <c r="AJ112" s="18"/>
      <c r="AK112" s="18"/>
      <c r="AL112" s="17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</row>
    <row r="113" spans="1:150" s="22" customFormat="1" ht="41.25" customHeight="1" x14ac:dyDescent="0.25">
      <c r="A113" s="56"/>
      <c r="B113" s="25"/>
      <c r="C113" s="26"/>
      <c r="D113" s="26"/>
      <c r="E113" s="26"/>
      <c r="F113" s="27"/>
      <c r="G113" s="15"/>
      <c r="H113" s="108" t="s">
        <v>595</v>
      </c>
      <c r="I113" s="108"/>
      <c r="J113" s="108"/>
      <c r="K113" s="109"/>
      <c r="L113" s="110" t="s">
        <v>139</v>
      </c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9"/>
      <c r="AG113" s="102">
        <v>27900</v>
      </c>
      <c r="AH113" s="103"/>
      <c r="AI113" s="104"/>
      <c r="AJ113" s="102">
        <v>33480</v>
      </c>
      <c r="AK113" s="103"/>
      <c r="AL113" s="104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</row>
    <row r="114" spans="1:150" s="22" customFormat="1" ht="21" customHeight="1" x14ac:dyDescent="0.25">
      <c r="A114" s="56"/>
      <c r="B114" s="150" t="s">
        <v>143</v>
      </c>
      <c r="C114" s="151"/>
      <c r="D114" s="151"/>
      <c r="E114" s="151"/>
      <c r="F114" s="152"/>
      <c r="G114" s="105" t="s">
        <v>144</v>
      </c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7"/>
      <c r="AG114" s="18"/>
      <c r="AH114" s="18"/>
      <c r="AI114" s="17"/>
      <c r="AJ114" s="18"/>
      <c r="AK114" s="18"/>
      <c r="AL114" s="17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</row>
    <row r="115" spans="1:150" s="22" customFormat="1" ht="41.25" customHeight="1" x14ac:dyDescent="0.25">
      <c r="A115" s="56"/>
      <c r="B115" s="23"/>
      <c r="C115" s="7"/>
      <c r="D115" s="7"/>
      <c r="E115" s="7"/>
      <c r="F115" s="24"/>
      <c r="G115" s="15"/>
      <c r="H115" s="108" t="s">
        <v>588</v>
      </c>
      <c r="I115" s="108"/>
      <c r="J115" s="108"/>
      <c r="K115" s="109"/>
      <c r="L115" s="110" t="s">
        <v>597</v>
      </c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9"/>
      <c r="AG115" s="102">
        <v>27600</v>
      </c>
      <c r="AH115" s="103"/>
      <c r="AI115" s="104"/>
      <c r="AJ115" s="102">
        <v>33120</v>
      </c>
      <c r="AK115" s="103"/>
      <c r="AL115" s="104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</row>
    <row r="116" spans="1:150" s="22" customFormat="1" ht="21" customHeight="1" x14ac:dyDescent="0.25">
      <c r="A116" s="56"/>
      <c r="B116" s="23"/>
      <c r="C116" s="7"/>
      <c r="D116" s="7"/>
      <c r="E116" s="7"/>
      <c r="F116" s="24"/>
      <c r="G116" s="105" t="s">
        <v>145</v>
      </c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7"/>
      <c r="AG116" s="18"/>
      <c r="AH116" s="18"/>
      <c r="AI116" s="17"/>
      <c r="AJ116" s="18"/>
      <c r="AK116" s="18"/>
      <c r="AL116" s="17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</row>
    <row r="117" spans="1:150" s="22" customFormat="1" ht="41.25" customHeight="1" x14ac:dyDescent="0.25">
      <c r="A117" s="56"/>
      <c r="B117" s="23"/>
      <c r="C117" s="7"/>
      <c r="D117" s="7"/>
      <c r="E117" s="7"/>
      <c r="F117" s="24"/>
      <c r="G117" s="15"/>
      <c r="H117" s="108" t="s">
        <v>589</v>
      </c>
      <c r="I117" s="108"/>
      <c r="J117" s="108"/>
      <c r="K117" s="109"/>
      <c r="L117" s="110" t="s">
        <v>598</v>
      </c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9"/>
      <c r="AG117" s="102">
        <v>29950</v>
      </c>
      <c r="AH117" s="103"/>
      <c r="AI117" s="104"/>
      <c r="AJ117" s="102">
        <v>35940</v>
      </c>
      <c r="AK117" s="103"/>
      <c r="AL117" s="104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</row>
    <row r="118" spans="1:150" s="22" customFormat="1" ht="21" customHeight="1" x14ac:dyDescent="0.25">
      <c r="A118" s="56"/>
      <c r="B118" s="23"/>
      <c r="C118" s="7"/>
      <c r="D118" s="7"/>
      <c r="E118" s="7"/>
      <c r="F118" s="24"/>
      <c r="G118" s="105" t="s">
        <v>146</v>
      </c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7"/>
      <c r="AG118" s="18"/>
      <c r="AH118" s="18"/>
      <c r="AI118" s="17"/>
      <c r="AJ118" s="18"/>
      <c r="AK118" s="18"/>
      <c r="AL118" s="17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</row>
    <row r="119" spans="1:150" s="22" customFormat="1" ht="21" customHeight="1" x14ac:dyDescent="0.25">
      <c r="A119" s="56"/>
      <c r="B119" s="23"/>
      <c r="C119" s="7"/>
      <c r="D119" s="7"/>
      <c r="E119" s="7"/>
      <c r="F119" s="24"/>
      <c r="G119" s="14"/>
      <c r="H119" s="73" t="s">
        <v>590</v>
      </c>
      <c r="I119" s="73"/>
      <c r="J119" s="73"/>
      <c r="K119" s="117"/>
      <c r="L119" s="143" t="s">
        <v>583</v>
      </c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117"/>
      <c r="AG119" s="77">
        <v>33600</v>
      </c>
      <c r="AH119" s="78"/>
      <c r="AI119" s="79"/>
      <c r="AJ119" s="77">
        <v>40320</v>
      </c>
      <c r="AK119" s="78"/>
      <c r="AL119" s="79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</row>
    <row r="120" spans="1:150" s="22" customFormat="1" ht="21" customHeight="1" x14ac:dyDescent="0.25">
      <c r="A120" s="56"/>
      <c r="B120" s="23"/>
      <c r="C120" s="7"/>
      <c r="D120" s="7"/>
      <c r="E120" s="7"/>
      <c r="F120" s="24"/>
      <c r="G120" s="14"/>
      <c r="H120" s="73" t="s">
        <v>591</v>
      </c>
      <c r="I120" s="73"/>
      <c r="J120" s="73"/>
      <c r="K120" s="117"/>
      <c r="L120" s="143" t="s">
        <v>147</v>
      </c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117"/>
      <c r="AG120" s="77">
        <v>32100</v>
      </c>
      <c r="AH120" s="78"/>
      <c r="AI120" s="79"/>
      <c r="AJ120" s="77">
        <v>38520</v>
      </c>
      <c r="AK120" s="78"/>
      <c r="AL120" s="79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</row>
    <row r="121" spans="1:150" s="22" customFormat="1" ht="21" customHeight="1" x14ac:dyDescent="0.25">
      <c r="A121" s="56"/>
      <c r="B121" s="25"/>
      <c r="C121" s="26"/>
      <c r="D121" s="26"/>
      <c r="E121" s="26"/>
      <c r="F121" s="27"/>
      <c r="G121" s="15"/>
      <c r="H121" s="108" t="s">
        <v>592</v>
      </c>
      <c r="I121" s="108"/>
      <c r="J121" s="108"/>
      <c r="K121" s="109"/>
      <c r="L121" s="110" t="s">
        <v>148</v>
      </c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9"/>
      <c r="AG121" s="102">
        <v>44100</v>
      </c>
      <c r="AH121" s="103"/>
      <c r="AI121" s="104"/>
      <c r="AJ121" s="102">
        <v>52920</v>
      </c>
      <c r="AK121" s="103"/>
      <c r="AL121" s="104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</row>
    <row r="122" spans="1:150" s="22" customFormat="1" ht="21" customHeight="1" x14ac:dyDescent="0.25">
      <c r="A122" s="56"/>
      <c r="B122" s="150" t="s">
        <v>150</v>
      </c>
      <c r="C122" s="151"/>
      <c r="D122" s="151"/>
      <c r="E122" s="151"/>
      <c r="F122" s="152"/>
      <c r="G122" s="105" t="s">
        <v>149</v>
      </c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7"/>
      <c r="AG122" s="18"/>
      <c r="AH122" s="18"/>
      <c r="AI122" s="17"/>
      <c r="AJ122" s="18"/>
      <c r="AK122" s="18"/>
      <c r="AL122" s="17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</row>
    <row r="123" spans="1:150" s="22" customFormat="1" ht="130.5" customHeight="1" x14ac:dyDescent="0.25">
      <c r="A123" s="56"/>
      <c r="B123" s="25"/>
      <c r="C123" s="26"/>
      <c r="D123" s="26"/>
      <c r="E123" s="26"/>
      <c r="F123" s="27"/>
      <c r="G123" s="15"/>
      <c r="H123" s="108" t="s">
        <v>593</v>
      </c>
      <c r="I123" s="108"/>
      <c r="J123" s="108"/>
      <c r="K123" s="109"/>
      <c r="L123" s="110" t="s">
        <v>151</v>
      </c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9"/>
      <c r="AG123" s="102">
        <v>106400</v>
      </c>
      <c r="AH123" s="103"/>
      <c r="AI123" s="104"/>
      <c r="AJ123" s="102">
        <v>127680</v>
      </c>
      <c r="AK123" s="103"/>
      <c r="AL123" s="104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</row>
    <row r="124" spans="1:150" ht="21" hidden="1" customHeight="1" x14ac:dyDescent="0.25"/>
    <row r="125" spans="1:150" s="37" customFormat="1" ht="30" customHeight="1" x14ac:dyDescent="0.25">
      <c r="A125" s="56"/>
      <c r="B125" s="59" t="s">
        <v>623</v>
      </c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</row>
    <row r="126" spans="1:150" s="22" customFormat="1" ht="21" customHeight="1" x14ac:dyDescent="0.25">
      <c r="A126" s="56"/>
      <c r="B126" s="150" t="s">
        <v>152</v>
      </c>
      <c r="C126" s="151"/>
      <c r="D126" s="151"/>
      <c r="E126" s="151"/>
      <c r="F126" s="152"/>
      <c r="G126" s="105" t="s">
        <v>153</v>
      </c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7"/>
      <c r="AG126" s="18"/>
      <c r="AH126" s="18"/>
      <c r="AI126" s="17"/>
      <c r="AJ126" s="18"/>
      <c r="AK126" s="18"/>
      <c r="AL126" s="17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</row>
    <row r="127" spans="1:150" s="22" customFormat="1" ht="41.25" customHeight="1" x14ac:dyDescent="0.25">
      <c r="A127" s="56"/>
      <c r="B127" s="23"/>
      <c r="C127" s="7"/>
      <c r="D127" s="7"/>
      <c r="E127" s="7"/>
      <c r="F127" s="24"/>
      <c r="G127" s="15"/>
      <c r="H127" s="108" t="s">
        <v>584</v>
      </c>
      <c r="I127" s="108"/>
      <c r="J127" s="108"/>
      <c r="K127" s="109"/>
      <c r="L127" s="110" t="s">
        <v>567</v>
      </c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9"/>
      <c r="AG127" s="102">
        <v>22100</v>
      </c>
      <c r="AH127" s="103"/>
      <c r="AI127" s="104"/>
      <c r="AJ127" s="102">
        <v>26520</v>
      </c>
      <c r="AK127" s="103"/>
      <c r="AL127" s="104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</row>
    <row r="128" spans="1:150" s="22" customFormat="1" ht="21" customHeight="1" x14ac:dyDescent="0.25">
      <c r="A128" s="56"/>
      <c r="B128" s="23"/>
      <c r="C128" s="7"/>
      <c r="D128" s="7"/>
      <c r="E128" s="7"/>
      <c r="F128" s="24"/>
      <c r="G128" s="105" t="s">
        <v>140</v>
      </c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7"/>
      <c r="AG128" s="18"/>
      <c r="AH128" s="18"/>
      <c r="AI128" s="17"/>
      <c r="AJ128" s="18"/>
      <c r="AK128" s="18"/>
      <c r="AL128" s="17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</row>
    <row r="129" spans="1:164" s="22" customFormat="1" ht="41.25" customHeight="1" x14ac:dyDescent="0.25">
      <c r="A129" s="56"/>
      <c r="B129" s="23"/>
      <c r="C129" s="7"/>
      <c r="D129" s="7"/>
      <c r="E129" s="7"/>
      <c r="F129" s="24"/>
      <c r="G129" s="15"/>
      <c r="H129" s="108" t="s">
        <v>585</v>
      </c>
      <c r="I129" s="108"/>
      <c r="J129" s="108"/>
      <c r="K129" s="109"/>
      <c r="L129" s="110" t="s">
        <v>567</v>
      </c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9"/>
      <c r="AG129" s="102">
        <v>23350</v>
      </c>
      <c r="AH129" s="103"/>
      <c r="AI129" s="104"/>
      <c r="AJ129" s="102">
        <v>28020</v>
      </c>
      <c r="AK129" s="103"/>
      <c r="AL129" s="104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</row>
    <row r="130" spans="1:164" s="22" customFormat="1" ht="21" customHeight="1" x14ac:dyDescent="0.25">
      <c r="A130" s="56"/>
      <c r="B130" s="23"/>
      <c r="C130" s="7"/>
      <c r="D130" s="7"/>
      <c r="E130" s="7"/>
      <c r="F130" s="24"/>
      <c r="G130" s="105" t="s">
        <v>154</v>
      </c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7"/>
      <c r="AG130" s="18"/>
      <c r="AH130" s="18"/>
      <c r="AI130" s="17"/>
      <c r="AJ130" s="18"/>
      <c r="AK130" s="18"/>
      <c r="AL130" s="17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</row>
    <row r="131" spans="1:164" s="22" customFormat="1" ht="41.25" customHeight="1" x14ac:dyDescent="0.25">
      <c r="A131" s="56"/>
      <c r="B131" s="23"/>
      <c r="C131" s="7"/>
      <c r="D131" s="7"/>
      <c r="E131" s="7"/>
      <c r="F131" s="24"/>
      <c r="G131" s="15"/>
      <c r="H131" s="108" t="s">
        <v>586</v>
      </c>
      <c r="I131" s="108"/>
      <c r="J131" s="108"/>
      <c r="K131" s="109"/>
      <c r="L131" s="110" t="s">
        <v>567</v>
      </c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9"/>
      <c r="AG131" s="102">
        <v>25500</v>
      </c>
      <c r="AH131" s="103"/>
      <c r="AI131" s="104"/>
      <c r="AJ131" s="102">
        <v>30600</v>
      </c>
      <c r="AK131" s="103"/>
      <c r="AL131" s="104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</row>
    <row r="132" spans="1:164" s="22" customFormat="1" ht="21" customHeight="1" x14ac:dyDescent="0.25">
      <c r="A132" s="56"/>
      <c r="B132" s="23"/>
      <c r="C132" s="7"/>
      <c r="D132" s="7"/>
      <c r="E132" s="7"/>
      <c r="F132" s="24"/>
      <c r="G132" s="105" t="s">
        <v>155</v>
      </c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7"/>
      <c r="AG132" s="18"/>
      <c r="AH132" s="18"/>
      <c r="AI132" s="17"/>
      <c r="AJ132" s="18"/>
      <c r="AK132" s="18"/>
      <c r="AL132" s="17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</row>
    <row r="133" spans="1:164" s="22" customFormat="1" ht="41.25" customHeight="1" x14ac:dyDescent="0.25">
      <c r="A133" s="56"/>
      <c r="B133" s="25"/>
      <c r="C133" s="26"/>
      <c r="D133" s="26"/>
      <c r="E133" s="26"/>
      <c r="F133" s="27"/>
      <c r="G133" s="15"/>
      <c r="H133" s="108" t="s">
        <v>587</v>
      </c>
      <c r="I133" s="108"/>
      <c r="J133" s="108"/>
      <c r="K133" s="109"/>
      <c r="L133" s="110" t="s">
        <v>567</v>
      </c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9"/>
      <c r="AG133" s="102">
        <v>28900</v>
      </c>
      <c r="AH133" s="103"/>
      <c r="AI133" s="104"/>
      <c r="AJ133" s="102">
        <v>34680</v>
      </c>
      <c r="AK133" s="103"/>
      <c r="AL133" s="104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</row>
    <row r="134" spans="1:164" ht="30" customHeight="1" x14ac:dyDescent="0.25">
      <c r="B134" s="59" t="s">
        <v>101</v>
      </c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1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</row>
    <row r="135" spans="1:164" ht="41.25" customHeight="1" x14ac:dyDescent="0.25">
      <c r="B135" s="147" t="s">
        <v>243</v>
      </c>
      <c r="C135" s="148"/>
      <c r="D135" s="148"/>
      <c r="E135" s="148"/>
      <c r="F135" s="149"/>
      <c r="G135" s="144" t="s">
        <v>2</v>
      </c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6"/>
      <c r="AG135" s="127" t="s">
        <v>4</v>
      </c>
      <c r="AH135" s="127"/>
      <c r="AI135" s="127"/>
      <c r="AJ135" s="127" t="s">
        <v>6</v>
      </c>
      <c r="AK135" s="127"/>
      <c r="AL135" s="127"/>
    </row>
    <row r="136" spans="1:164" s="22" customFormat="1" ht="21" customHeight="1" x14ac:dyDescent="0.25">
      <c r="A136" s="56"/>
      <c r="B136" s="14"/>
      <c r="C136" s="120" t="s">
        <v>105</v>
      </c>
      <c r="D136" s="120"/>
      <c r="E136" s="120"/>
      <c r="F136" s="120"/>
      <c r="G136" s="174" t="s">
        <v>157</v>
      </c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3"/>
      <c r="AG136" s="77">
        <v>515</v>
      </c>
      <c r="AH136" s="78"/>
      <c r="AI136" s="79"/>
      <c r="AJ136" s="77">
        <v>618</v>
      </c>
      <c r="AK136" s="78"/>
      <c r="AL136" s="79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</row>
    <row r="137" spans="1:164" s="22" customFormat="1" ht="21" customHeight="1" x14ac:dyDescent="0.25">
      <c r="A137" s="56"/>
      <c r="B137" s="14"/>
      <c r="C137" s="73" t="s">
        <v>121</v>
      </c>
      <c r="D137" s="73"/>
      <c r="E137" s="73"/>
      <c r="F137" s="73"/>
      <c r="G137" s="74" t="s">
        <v>110</v>
      </c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6"/>
      <c r="AG137" s="77">
        <v>1915</v>
      </c>
      <c r="AH137" s="78"/>
      <c r="AI137" s="79"/>
      <c r="AJ137" s="77">
        <v>2298</v>
      </c>
      <c r="AK137" s="78"/>
      <c r="AL137" s="79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</row>
    <row r="138" spans="1:164" s="22" customFormat="1" ht="21" customHeight="1" x14ac:dyDescent="0.25">
      <c r="A138" s="56"/>
      <c r="B138" s="14"/>
      <c r="C138" s="73" t="s">
        <v>109</v>
      </c>
      <c r="D138" s="73"/>
      <c r="E138" s="73"/>
      <c r="F138" s="73"/>
      <c r="G138" s="74" t="s">
        <v>569</v>
      </c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6"/>
      <c r="AG138" s="77">
        <v>565</v>
      </c>
      <c r="AH138" s="78"/>
      <c r="AI138" s="79"/>
      <c r="AJ138" s="77">
        <v>678</v>
      </c>
      <c r="AK138" s="78"/>
      <c r="AL138" s="79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</row>
    <row r="139" spans="1:164" s="22" customFormat="1" ht="21" customHeight="1" x14ac:dyDescent="0.25">
      <c r="A139" s="56"/>
      <c r="B139" s="14"/>
      <c r="C139" s="73" t="s">
        <v>104</v>
      </c>
      <c r="D139" s="73"/>
      <c r="E139" s="73"/>
      <c r="F139" s="73"/>
      <c r="G139" s="74" t="s">
        <v>156</v>
      </c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6"/>
      <c r="AG139" s="77">
        <v>845</v>
      </c>
      <c r="AH139" s="78"/>
      <c r="AI139" s="79"/>
      <c r="AJ139" s="77">
        <v>1014</v>
      </c>
      <c r="AK139" s="78"/>
      <c r="AL139" s="79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</row>
    <row r="140" spans="1:164" s="22" customFormat="1" ht="21" customHeight="1" x14ac:dyDescent="0.25">
      <c r="A140" s="56"/>
      <c r="B140" s="14"/>
      <c r="C140" s="73" t="s">
        <v>108</v>
      </c>
      <c r="D140" s="73"/>
      <c r="E140" s="73"/>
      <c r="F140" s="73"/>
      <c r="G140" s="74" t="s">
        <v>158</v>
      </c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6"/>
      <c r="AG140" s="77">
        <v>520</v>
      </c>
      <c r="AH140" s="78"/>
      <c r="AI140" s="79"/>
      <c r="AJ140" s="77">
        <v>624</v>
      </c>
      <c r="AK140" s="78"/>
      <c r="AL140" s="79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</row>
    <row r="141" spans="1:164" s="22" customFormat="1" ht="21" customHeight="1" x14ac:dyDescent="0.25">
      <c r="A141" s="56"/>
      <c r="B141" s="14"/>
      <c r="C141" s="73" t="s">
        <v>111</v>
      </c>
      <c r="D141" s="73"/>
      <c r="E141" s="73"/>
      <c r="F141" s="73"/>
      <c r="G141" s="74" t="s">
        <v>112</v>
      </c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6"/>
      <c r="AG141" s="77">
        <v>1915</v>
      </c>
      <c r="AH141" s="78"/>
      <c r="AI141" s="79"/>
      <c r="AJ141" s="77">
        <v>2298</v>
      </c>
      <c r="AK141" s="78"/>
      <c r="AL141" s="79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</row>
    <row r="142" spans="1:164" s="37" customFormat="1" ht="21" customHeight="1" x14ac:dyDescent="0.25">
      <c r="A142" s="56"/>
      <c r="B142" s="14"/>
      <c r="C142" s="73" t="s">
        <v>621</v>
      </c>
      <c r="D142" s="73"/>
      <c r="E142" s="73"/>
      <c r="F142" s="73"/>
      <c r="G142" s="74" t="s">
        <v>622</v>
      </c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6"/>
      <c r="AG142" s="77">
        <v>1210</v>
      </c>
      <c r="AH142" s="78"/>
      <c r="AI142" s="79"/>
      <c r="AJ142" s="77">
        <v>1452</v>
      </c>
      <c r="AK142" s="78"/>
      <c r="AL142" s="79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</row>
    <row r="143" spans="1:164" s="35" customFormat="1" ht="21" customHeight="1" x14ac:dyDescent="0.25">
      <c r="A143" s="56"/>
      <c r="B143" s="14"/>
      <c r="C143" s="73" t="s">
        <v>115</v>
      </c>
      <c r="D143" s="73"/>
      <c r="E143" s="73"/>
      <c r="F143" s="73"/>
      <c r="G143" s="74" t="s">
        <v>568</v>
      </c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6"/>
      <c r="AG143" s="77">
        <v>3085</v>
      </c>
      <c r="AH143" s="78"/>
      <c r="AI143" s="79"/>
      <c r="AJ143" s="77">
        <v>3702</v>
      </c>
      <c r="AK143" s="78"/>
      <c r="AL143" s="79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</row>
    <row r="144" spans="1:164" s="22" customFormat="1" ht="21" customHeight="1" x14ac:dyDescent="0.25">
      <c r="A144" s="56"/>
      <c r="B144" s="14"/>
      <c r="C144" s="73" t="s">
        <v>102</v>
      </c>
      <c r="D144" s="73"/>
      <c r="E144" s="73"/>
      <c r="F144" s="73"/>
      <c r="G144" s="74" t="s">
        <v>103</v>
      </c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6"/>
      <c r="AG144" s="77">
        <v>750</v>
      </c>
      <c r="AH144" s="78"/>
      <c r="AI144" s="79"/>
      <c r="AJ144" s="77">
        <v>900</v>
      </c>
      <c r="AK144" s="78"/>
      <c r="AL144" s="79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</row>
    <row r="145" spans="1:164" s="37" customFormat="1" ht="21" customHeight="1" x14ac:dyDescent="0.25">
      <c r="A145" s="56"/>
      <c r="B145" s="14"/>
      <c r="C145" s="62" t="s">
        <v>624</v>
      </c>
      <c r="D145" s="62"/>
      <c r="E145" s="62"/>
      <c r="F145" s="62"/>
      <c r="G145" s="80" t="s">
        <v>625</v>
      </c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4"/>
      <c r="AA145" s="64"/>
      <c r="AB145" s="64"/>
      <c r="AC145" s="64"/>
      <c r="AD145" s="64"/>
      <c r="AE145" s="64"/>
      <c r="AF145" s="65"/>
      <c r="AG145" s="66">
        <v>4550</v>
      </c>
      <c r="AH145" s="67"/>
      <c r="AI145" s="68"/>
      <c r="AJ145" s="66">
        <v>5460</v>
      </c>
      <c r="AK145" s="67"/>
      <c r="AL145" s="68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</row>
    <row r="146" spans="1:164" s="22" customFormat="1" ht="21" customHeight="1" x14ac:dyDescent="0.25">
      <c r="A146" s="56"/>
      <c r="B146" s="14"/>
      <c r="C146" s="73" t="s">
        <v>114</v>
      </c>
      <c r="D146" s="73"/>
      <c r="E146" s="73"/>
      <c r="F146" s="73"/>
      <c r="G146" s="74" t="s">
        <v>126</v>
      </c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6"/>
      <c r="AG146" s="77">
        <v>4335</v>
      </c>
      <c r="AH146" s="78"/>
      <c r="AI146" s="79"/>
      <c r="AJ146" s="77">
        <v>5202</v>
      </c>
      <c r="AK146" s="78"/>
      <c r="AL146" s="79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</row>
    <row r="147" spans="1:164" s="22" customFormat="1" ht="21" customHeight="1" x14ac:dyDescent="0.25">
      <c r="A147" s="56"/>
      <c r="B147" s="14"/>
      <c r="C147" s="73" t="s">
        <v>106</v>
      </c>
      <c r="D147" s="73"/>
      <c r="E147" s="73"/>
      <c r="F147" s="73"/>
      <c r="G147" s="74" t="s">
        <v>107</v>
      </c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6"/>
      <c r="AG147" s="77">
        <v>2335</v>
      </c>
      <c r="AH147" s="78"/>
      <c r="AI147" s="79"/>
      <c r="AJ147" s="77">
        <v>2802</v>
      </c>
      <c r="AK147" s="78"/>
      <c r="AL147" s="79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</row>
    <row r="148" spans="1:164" s="22" customFormat="1" ht="21" customHeight="1" x14ac:dyDescent="0.25">
      <c r="A148" s="56"/>
      <c r="B148" s="14"/>
      <c r="C148" s="73" t="s">
        <v>122</v>
      </c>
      <c r="D148" s="73"/>
      <c r="E148" s="73"/>
      <c r="F148" s="73"/>
      <c r="G148" s="74" t="s">
        <v>113</v>
      </c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6"/>
      <c r="AG148" s="77">
        <v>8915</v>
      </c>
      <c r="AH148" s="78"/>
      <c r="AI148" s="79"/>
      <c r="AJ148" s="77">
        <v>10698</v>
      </c>
      <c r="AK148" s="78"/>
      <c r="AL148" s="79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</row>
    <row r="149" spans="1:164" s="22" customFormat="1" ht="21" customHeight="1" x14ac:dyDescent="0.25">
      <c r="A149" s="56"/>
      <c r="B149" s="14"/>
      <c r="C149" s="73" t="s">
        <v>123</v>
      </c>
      <c r="D149" s="73"/>
      <c r="E149" s="73"/>
      <c r="F149" s="73"/>
      <c r="G149" s="74" t="s">
        <v>159</v>
      </c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6"/>
      <c r="AG149" s="77">
        <v>3665</v>
      </c>
      <c r="AH149" s="78"/>
      <c r="AI149" s="79"/>
      <c r="AJ149" s="77">
        <v>4398</v>
      </c>
      <c r="AK149" s="78"/>
      <c r="AL149" s="79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</row>
    <row r="150" spans="1:164" s="22" customFormat="1" ht="21" customHeight="1" x14ac:dyDescent="0.25">
      <c r="A150" s="56"/>
      <c r="B150" s="15"/>
      <c r="C150" s="108" t="s">
        <v>124</v>
      </c>
      <c r="D150" s="108"/>
      <c r="E150" s="108"/>
      <c r="F150" s="108"/>
      <c r="G150" s="169" t="s">
        <v>160</v>
      </c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9"/>
      <c r="AG150" s="102">
        <v>120</v>
      </c>
      <c r="AH150" s="103"/>
      <c r="AI150" s="104"/>
      <c r="AJ150" s="102">
        <v>144</v>
      </c>
      <c r="AK150" s="103"/>
      <c r="AL150" s="104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</row>
    <row r="155" spans="1:164" ht="18.75" customHeight="1" x14ac:dyDescent="0.25"/>
    <row r="156" spans="1:164" ht="30.75" customHeight="1" x14ac:dyDescent="0.25"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21"/>
      <c r="AF156" s="57" t="s">
        <v>88</v>
      </c>
      <c r="AG156" s="57"/>
      <c r="AH156" s="57"/>
      <c r="AI156" s="57"/>
      <c r="AJ156" s="57"/>
      <c r="AK156" s="57"/>
      <c r="AL156" s="57"/>
    </row>
    <row r="157" spans="1:164" ht="30.75" customHeight="1" x14ac:dyDescent="0.35"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21"/>
      <c r="AF157" s="58" t="s">
        <v>609</v>
      </c>
      <c r="AG157" s="58"/>
      <c r="AH157" s="58"/>
      <c r="AI157" s="58"/>
      <c r="AJ157" s="58"/>
      <c r="AK157" s="58"/>
      <c r="AL157" s="58"/>
    </row>
    <row r="158" spans="1:164" ht="30.75" customHeight="1" x14ac:dyDescent="0.25"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21"/>
      <c r="AE158" s="21"/>
      <c r="AF158" s="21"/>
      <c r="AG158" s="21"/>
      <c r="AH158" s="21"/>
      <c r="AI158" s="21"/>
      <c r="AJ158" s="21"/>
      <c r="AK158" s="21"/>
      <c r="AL158" s="21"/>
    </row>
    <row r="159" spans="1:164" ht="21" customHeight="1" x14ac:dyDescent="0.25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</row>
    <row r="160" spans="1:164" ht="30" customHeight="1" x14ac:dyDescent="0.25">
      <c r="B160" s="124" t="s">
        <v>161</v>
      </c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6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</row>
    <row r="161" spans="1:164" ht="30" customHeight="1" x14ac:dyDescent="0.25">
      <c r="B161" s="59" t="s">
        <v>162</v>
      </c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1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</row>
    <row r="162" spans="1:164" ht="41.25" customHeight="1" x14ac:dyDescent="0.25">
      <c r="B162" s="144" t="s">
        <v>0</v>
      </c>
      <c r="C162" s="145"/>
      <c r="D162" s="145"/>
      <c r="E162" s="145"/>
      <c r="F162" s="146"/>
      <c r="G162" s="144" t="s">
        <v>1</v>
      </c>
      <c r="H162" s="145"/>
      <c r="I162" s="145"/>
      <c r="J162" s="145"/>
      <c r="K162" s="146"/>
      <c r="L162" s="144" t="s">
        <v>2</v>
      </c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6"/>
      <c r="AB162" s="144" t="s">
        <v>3</v>
      </c>
      <c r="AC162" s="146"/>
      <c r="AD162" s="144" t="s">
        <v>4</v>
      </c>
      <c r="AE162" s="145"/>
      <c r="AF162" s="146"/>
      <c r="AG162" s="144" t="s">
        <v>6</v>
      </c>
      <c r="AH162" s="145"/>
      <c r="AI162" s="146"/>
      <c r="AJ162" s="144" t="s">
        <v>5</v>
      </c>
      <c r="AK162" s="145"/>
      <c r="AL162" s="146"/>
    </row>
    <row r="163" spans="1:164" s="22" customFormat="1" ht="21" customHeight="1" x14ac:dyDescent="0.25">
      <c r="A163" s="56"/>
      <c r="B163" s="153" t="s">
        <v>175</v>
      </c>
      <c r="C163" s="154"/>
      <c r="D163" s="154"/>
      <c r="E163" s="154"/>
      <c r="F163" s="155"/>
      <c r="G163" s="105" t="s">
        <v>192</v>
      </c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7"/>
      <c r="AB163" s="16"/>
      <c r="AC163" s="17"/>
      <c r="AD163" s="18"/>
      <c r="AE163" s="18"/>
      <c r="AF163" s="17"/>
      <c r="AG163" s="18"/>
      <c r="AH163" s="18"/>
      <c r="AI163" s="17"/>
      <c r="AJ163" s="131">
        <v>16740</v>
      </c>
      <c r="AK163" s="132"/>
      <c r="AL163" s="133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</row>
    <row r="164" spans="1:164" s="22" customFormat="1" ht="21" customHeight="1" x14ac:dyDescent="0.25">
      <c r="A164" s="56"/>
      <c r="B164" s="31"/>
      <c r="C164" s="32"/>
      <c r="D164" s="32"/>
      <c r="E164" s="32"/>
      <c r="F164" s="33"/>
      <c r="G164" s="19"/>
      <c r="H164" s="73" t="s">
        <v>599</v>
      </c>
      <c r="I164" s="73"/>
      <c r="J164" s="73"/>
      <c r="K164" s="117"/>
      <c r="L164" s="143" t="s">
        <v>195</v>
      </c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117"/>
      <c r="AB164" s="77">
        <v>1</v>
      </c>
      <c r="AC164" s="79"/>
      <c r="AD164" s="77">
        <v>9700</v>
      </c>
      <c r="AE164" s="78"/>
      <c r="AF164" s="79"/>
      <c r="AG164" s="77">
        <v>11640</v>
      </c>
      <c r="AH164" s="78"/>
      <c r="AI164" s="79"/>
      <c r="AJ164" s="137"/>
      <c r="AK164" s="138"/>
      <c r="AL164" s="139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</row>
    <row r="165" spans="1:164" s="22" customFormat="1" ht="21" customHeight="1" x14ac:dyDescent="0.25">
      <c r="A165" s="56"/>
      <c r="B165" s="31"/>
      <c r="C165" s="32"/>
      <c r="D165" s="32"/>
      <c r="E165" s="32"/>
      <c r="F165" s="33"/>
      <c r="G165" s="15"/>
      <c r="H165" s="108" t="s">
        <v>600</v>
      </c>
      <c r="I165" s="108"/>
      <c r="J165" s="108"/>
      <c r="K165" s="109"/>
      <c r="L165" s="110" t="s">
        <v>163</v>
      </c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9"/>
      <c r="AB165" s="102">
        <v>1</v>
      </c>
      <c r="AC165" s="104"/>
      <c r="AD165" s="102">
        <v>4250</v>
      </c>
      <c r="AE165" s="103"/>
      <c r="AF165" s="104"/>
      <c r="AG165" s="102">
        <v>5100</v>
      </c>
      <c r="AH165" s="103"/>
      <c r="AI165" s="104"/>
      <c r="AJ165" s="140"/>
      <c r="AK165" s="141"/>
      <c r="AL165" s="142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</row>
    <row r="166" spans="1:164" s="22" customFormat="1" ht="21" customHeight="1" x14ac:dyDescent="0.25">
      <c r="A166" s="56"/>
      <c r="B166" s="31"/>
      <c r="C166" s="32"/>
      <c r="D166" s="32"/>
      <c r="E166" s="32"/>
      <c r="F166" s="33"/>
      <c r="G166" s="105" t="s">
        <v>193</v>
      </c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7"/>
      <c r="AB166" s="16"/>
      <c r="AC166" s="17"/>
      <c r="AD166" s="18"/>
      <c r="AE166" s="18"/>
      <c r="AF166" s="17"/>
      <c r="AG166" s="18"/>
      <c r="AH166" s="18"/>
      <c r="AI166" s="17"/>
      <c r="AJ166" s="131">
        <v>17160</v>
      </c>
      <c r="AK166" s="132"/>
      <c r="AL166" s="133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</row>
    <row r="167" spans="1:164" s="22" customFormat="1" ht="21" customHeight="1" x14ac:dyDescent="0.25">
      <c r="A167" s="56"/>
      <c r="B167" s="31"/>
      <c r="C167" s="32"/>
      <c r="D167" s="32"/>
      <c r="E167" s="32"/>
      <c r="F167" s="33"/>
      <c r="G167" s="19"/>
      <c r="H167" s="73" t="s">
        <v>599</v>
      </c>
      <c r="I167" s="73"/>
      <c r="J167" s="73"/>
      <c r="K167" s="117"/>
      <c r="L167" s="143" t="s">
        <v>195</v>
      </c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117"/>
      <c r="AB167" s="77">
        <v>1</v>
      </c>
      <c r="AC167" s="79"/>
      <c r="AD167" s="77">
        <v>9700</v>
      </c>
      <c r="AE167" s="78"/>
      <c r="AF167" s="79"/>
      <c r="AG167" s="77">
        <v>11640</v>
      </c>
      <c r="AH167" s="78"/>
      <c r="AI167" s="79"/>
      <c r="AJ167" s="137"/>
      <c r="AK167" s="138"/>
      <c r="AL167" s="139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</row>
    <row r="168" spans="1:164" s="22" customFormat="1" ht="21" customHeight="1" x14ac:dyDescent="0.25">
      <c r="A168" s="56"/>
      <c r="B168" s="31"/>
      <c r="C168" s="32"/>
      <c r="D168" s="32"/>
      <c r="E168" s="32"/>
      <c r="F168" s="33"/>
      <c r="G168" s="15"/>
      <c r="H168" s="108" t="s">
        <v>601</v>
      </c>
      <c r="I168" s="108"/>
      <c r="J168" s="108"/>
      <c r="K168" s="109"/>
      <c r="L168" s="110" t="s">
        <v>164</v>
      </c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9"/>
      <c r="AB168" s="102">
        <v>1</v>
      </c>
      <c r="AC168" s="104"/>
      <c r="AD168" s="102">
        <v>4600</v>
      </c>
      <c r="AE168" s="103"/>
      <c r="AF168" s="104"/>
      <c r="AG168" s="102">
        <v>5520</v>
      </c>
      <c r="AH168" s="103"/>
      <c r="AI168" s="104"/>
      <c r="AJ168" s="140"/>
      <c r="AK168" s="141"/>
      <c r="AL168" s="142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</row>
    <row r="169" spans="1:164" s="22" customFormat="1" ht="21" customHeight="1" x14ac:dyDescent="0.25">
      <c r="A169" s="56"/>
      <c r="B169" s="31"/>
      <c r="C169" s="32"/>
      <c r="D169" s="32"/>
      <c r="E169" s="32"/>
      <c r="F169" s="33"/>
      <c r="G169" s="105" t="s">
        <v>194</v>
      </c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7"/>
      <c r="AB169" s="16"/>
      <c r="AC169" s="17"/>
      <c r="AD169" s="18"/>
      <c r="AE169" s="18"/>
      <c r="AF169" s="17"/>
      <c r="AG169" s="18"/>
      <c r="AH169" s="18"/>
      <c r="AI169" s="17"/>
      <c r="AJ169" s="131">
        <v>17940</v>
      </c>
      <c r="AK169" s="132"/>
      <c r="AL169" s="133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</row>
    <row r="170" spans="1:164" s="22" customFormat="1" ht="21" customHeight="1" x14ac:dyDescent="0.25">
      <c r="A170" s="56"/>
      <c r="B170" s="31"/>
      <c r="C170" s="32"/>
      <c r="D170" s="32"/>
      <c r="E170" s="32"/>
      <c r="F170" s="33"/>
      <c r="G170" s="19"/>
      <c r="H170" s="73" t="s">
        <v>599</v>
      </c>
      <c r="I170" s="73"/>
      <c r="J170" s="73"/>
      <c r="K170" s="117"/>
      <c r="L170" s="143" t="s">
        <v>195</v>
      </c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117"/>
      <c r="AB170" s="77">
        <v>1</v>
      </c>
      <c r="AC170" s="79"/>
      <c r="AD170" s="77">
        <v>9700</v>
      </c>
      <c r="AE170" s="78"/>
      <c r="AF170" s="79"/>
      <c r="AG170" s="77">
        <v>11640</v>
      </c>
      <c r="AH170" s="78"/>
      <c r="AI170" s="79"/>
      <c r="AJ170" s="137"/>
      <c r="AK170" s="138"/>
      <c r="AL170" s="139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</row>
    <row r="171" spans="1:164" s="22" customFormat="1" ht="21" customHeight="1" x14ac:dyDescent="0.25">
      <c r="A171" s="56"/>
      <c r="B171" s="31"/>
      <c r="C171" s="32"/>
      <c r="D171" s="32"/>
      <c r="E171" s="32"/>
      <c r="F171" s="33"/>
      <c r="G171" s="15"/>
      <c r="H171" s="108" t="s">
        <v>602</v>
      </c>
      <c r="I171" s="108"/>
      <c r="J171" s="108"/>
      <c r="K171" s="109"/>
      <c r="L171" s="110" t="s">
        <v>165</v>
      </c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9"/>
      <c r="AB171" s="102">
        <v>1</v>
      </c>
      <c r="AC171" s="104"/>
      <c r="AD171" s="102">
        <v>5250</v>
      </c>
      <c r="AE171" s="103"/>
      <c r="AF171" s="104"/>
      <c r="AG171" s="102">
        <v>6300</v>
      </c>
      <c r="AH171" s="103"/>
      <c r="AI171" s="104"/>
      <c r="AJ171" s="140"/>
      <c r="AK171" s="141"/>
      <c r="AL171" s="142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</row>
    <row r="172" spans="1:164" s="22" customFormat="1" ht="21" customHeight="1" x14ac:dyDescent="0.25">
      <c r="A172" s="56"/>
      <c r="B172" s="31"/>
      <c r="C172" s="32"/>
      <c r="D172" s="32"/>
      <c r="E172" s="32"/>
      <c r="F172" s="33"/>
      <c r="G172" s="105" t="s">
        <v>192</v>
      </c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7"/>
      <c r="AB172" s="16"/>
      <c r="AC172" s="17"/>
      <c r="AD172" s="18"/>
      <c r="AE172" s="18"/>
      <c r="AF172" s="17"/>
      <c r="AG172" s="18"/>
      <c r="AH172" s="18"/>
      <c r="AI172" s="17"/>
      <c r="AJ172" s="131">
        <v>21300</v>
      </c>
      <c r="AK172" s="132"/>
      <c r="AL172" s="133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</row>
    <row r="173" spans="1:164" s="22" customFormat="1" ht="21" customHeight="1" x14ac:dyDescent="0.25">
      <c r="A173" s="56"/>
      <c r="B173" s="31"/>
      <c r="C173" s="32"/>
      <c r="D173" s="32"/>
      <c r="E173" s="32"/>
      <c r="F173" s="33"/>
      <c r="G173" s="19"/>
      <c r="H173" s="73" t="s">
        <v>603</v>
      </c>
      <c r="I173" s="73"/>
      <c r="J173" s="73"/>
      <c r="K173" s="117"/>
      <c r="L173" s="143" t="s">
        <v>196</v>
      </c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117"/>
      <c r="AB173" s="77">
        <v>1</v>
      </c>
      <c r="AC173" s="79"/>
      <c r="AD173" s="77">
        <v>13500</v>
      </c>
      <c r="AE173" s="78"/>
      <c r="AF173" s="79"/>
      <c r="AG173" s="77">
        <v>16200</v>
      </c>
      <c r="AH173" s="78"/>
      <c r="AI173" s="79"/>
      <c r="AJ173" s="137"/>
      <c r="AK173" s="138"/>
      <c r="AL173" s="139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</row>
    <row r="174" spans="1:164" s="22" customFormat="1" ht="21" customHeight="1" x14ac:dyDescent="0.25">
      <c r="A174" s="56"/>
      <c r="B174" s="31"/>
      <c r="C174" s="32"/>
      <c r="D174" s="32"/>
      <c r="E174" s="32"/>
      <c r="F174" s="33"/>
      <c r="G174" s="15"/>
      <c r="H174" s="108" t="s">
        <v>600</v>
      </c>
      <c r="I174" s="108"/>
      <c r="J174" s="108"/>
      <c r="K174" s="109"/>
      <c r="L174" s="110" t="s">
        <v>163</v>
      </c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9"/>
      <c r="AB174" s="102">
        <v>1</v>
      </c>
      <c r="AC174" s="104"/>
      <c r="AD174" s="102">
        <v>4250</v>
      </c>
      <c r="AE174" s="103"/>
      <c r="AF174" s="104"/>
      <c r="AG174" s="102">
        <v>5100</v>
      </c>
      <c r="AH174" s="103"/>
      <c r="AI174" s="104"/>
      <c r="AJ174" s="140"/>
      <c r="AK174" s="141"/>
      <c r="AL174" s="142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</row>
    <row r="175" spans="1:164" s="22" customFormat="1" ht="21" customHeight="1" x14ac:dyDescent="0.25">
      <c r="A175" s="56"/>
      <c r="B175" s="31"/>
      <c r="C175" s="32"/>
      <c r="D175" s="32"/>
      <c r="E175" s="32"/>
      <c r="F175" s="33"/>
      <c r="G175" s="105" t="s">
        <v>193</v>
      </c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7"/>
      <c r="AB175" s="16"/>
      <c r="AC175" s="17"/>
      <c r="AD175" s="18"/>
      <c r="AE175" s="18"/>
      <c r="AF175" s="17"/>
      <c r="AG175" s="18"/>
      <c r="AH175" s="18"/>
      <c r="AI175" s="17"/>
      <c r="AJ175" s="131">
        <v>21720</v>
      </c>
      <c r="AK175" s="132"/>
      <c r="AL175" s="133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</row>
    <row r="176" spans="1:164" s="22" customFormat="1" ht="21" customHeight="1" x14ac:dyDescent="0.25">
      <c r="A176" s="56"/>
      <c r="B176" s="31"/>
      <c r="C176" s="32"/>
      <c r="D176" s="32"/>
      <c r="E176" s="32"/>
      <c r="F176" s="33"/>
      <c r="G176" s="19"/>
      <c r="H176" s="73" t="s">
        <v>603</v>
      </c>
      <c r="I176" s="73"/>
      <c r="J176" s="73"/>
      <c r="K176" s="117"/>
      <c r="L176" s="143" t="s">
        <v>196</v>
      </c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117"/>
      <c r="AB176" s="77">
        <v>1</v>
      </c>
      <c r="AC176" s="79"/>
      <c r="AD176" s="77">
        <v>13500</v>
      </c>
      <c r="AE176" s="78"/>
      <c r="AF176" s="79"/>
      <c r="AG176" s="77">
        <v>16200</v>
      </c>
      <c r="AH176" s="78"/>
      <c r="AI176" s="79"/>
      <c r="AJ176" s="137"/>
      <c r="AK176" s="138"/>
      <c r="AL176" s="139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</row>
    <row r="177" spans="1:164" s="22" customFormat="1" ht="21" customHeight="1" x14ac:dyDescent="0.25">
      <c r="A177" s="56"/>
      <c r="B177" s="31"/>
      <c r="C177" s="32"/>
      <c r="D177" s="32"/>
      <c r="E177" s="32"/>
      <c r="F177" s="33"/>
      <c r="G177" s="15"/>
      <c r="H177" s="108" t="s">
        <v>601</v>
      </c>
      <c r="I177" s="108"/>
      <c r="J177" s="108"/>
      <c r="K177" s="109"/>
      <c r="L177" s="110" t="s">
        <v>166</v>
      </c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9"/>
      <c r="AB177" s="102">
        <v>1</v>
      </c>
      <c r="AC177" s="104"/>
      <c r="AD177" s="102">
        <v>4600</v>
      </c>
      <c r="AE177" s="103"/>
      <c r="AF177" s="104"/>
      <c r="AG177" s="102">
        <v>5520</v>
      </c>
      <c r="AH177" s="103"/>
      <c r="AI177" s="104"/>
      <c r="AJ177" s="140"/>
      <c r="AK177" s="141"/>
      <c r="AL177" s="142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</row>
    <row r="178" spans="1:164" s="22" customFormat="1" ht="21" customHeight="1" x14ac:dyDescent="0.25">
      <c r="A178" s="56"/>
      <c r="B178" s="31"/>
      <c r="C178" s="32"/>
      <c r="D178" s="32"/>
      <c r="E178" s="32"/>
      <c r="F178" s="33"/>
      <c r="G178" s="105" t="s">
        <v>194</v>
      </c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7"/>
      <c r="AB178" s="16"/>
      <c r="AC178" s="17"/>
      <c r="AD178" s="18"/>
      <c r="AE178" s="18"/>
      <c r="AF178" s="17"/>
      <c r="AG178" s="18"/>
      <c r="AH178" s="18"/>
      <c r="AI178" s="17"/>
      <c r="AJ178" s="131">
        <v>22500</v>
      </c>
      <c r="AK178" s="132"/>
      <c r="AL178" s="133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</row>
    <row r="179" spans="1:164" s="22" customFormat="1" ht="21" customHeight="1" x14ac:dyDescent="0.25">
      <c r="A179" s="56"/>
      <c r="B179" s="31"/>
      <c r="C179" s="32"/>
      <c r="D179" s="32"/>
      <c r="E179" s="32"/>
      <c r="F179" s="33"/>
      <c r="G179" s="19"/>
      <c r="H179" s="73" t="s">
        <v>603</v>
      </c>
      <c r="I179" s="73"/>
      <c r="J179" s="73"/>
      <c r="K179" s="117"/>
      <c r="L179" s="143" t="s">
        <v>196</v>
      </c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117"/>
      <c r="AB179" s="77">
        <v>1</v>
      </c>
      <c r="AC179" s="79"/>
      <c r="AD179" s="77">
        <v>13500</v>
      </c>
      <c r="AE179" s="78"/>
      <c r="AF179" s="79"/>
      <c r="AG179" s="77">
        <v>16200</v>
      </c>
      <c r="AH179" s="78"/>
      <c r="AI179" s="79"/>
      <c r="AJ179" s="137"/>
      <c r="AK179" s="138"/>
      <c r="AL179" s="139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</row>
    <row r="180" spans="1:164" s="22" customFormat="1" ht="21" customHeight="1" x14ac:dyDescent="0.25">
      <c r="A180" s="56"/>
      <c r="B180" s="30"/>
      <c r="C180" s="28"/>
      <c r="D180" s="28"/>
      <c r="E180" s="28"/>
      <c r="F180" s="29"/>
      <c r="G180" s="15"/>
      <c r="H180" s="108" t="s">
        <v>602</v>
      </c>
      <c r="I180" s="108"/>
      <c r="J180" s="108"/>
      <c r="K180" s="109"/>
      <c r="L180" s="110" t="s">
        <v>165</v>
      </c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9"/>
      <c r="AB180" s="102">
        <v>1</v>
      </c>
      <c r="AC180" s="104"/>
      <c r="AD180" s="102">
        <v>5250</v>
      </c>
      <c r="AE180" s="103"/>
      <c r="AF180" s="104"/>
      <c r="AG180" s="102">
        <v>6300</v>
      </c>
      <c r="AH180" s="103"/>
      <c r="AI180" s="104"/>
      <c r="AJ180" s="140"/>
      <c r="AK180" s="141"/>
      <c r="AL180" s="142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</row>
    <row r="181" spans="1:164" ht="21" hidden="1" customHeight="1" x14ac:dyDescent="0.25"/>
    <row r="182" spans="1:164" ht="30" customHeight="1" x14ac:dyDescent="0.25">
      <c r="B182" s="59" t="s">
        <v>167</v>
      </c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1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</row>
    <row r="183" spans="1:164" ht="41.25" customHeight="1" x14ac:dyDescent="0.25">
      <c r="B183" s="147" t="s">
        <v>243</v>
      </c>
      <c r="C183" s="148"/>
      <c r="D183" s="148"/>
      <c r="E183" s="148"/>
      <c r="F183" s="149"/>
      <c r="G183" s="145" t="s">
        <v>2</v>
      </c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6"/>
      <c r="AG183" s="127" t="s">
        <v>4</v>
      </c>
      <c r="AH183" s="127"/>
      <c r="AI183" s="127"/>
      <c r="AJ183" s="127" t="s">
        <v>6</v>
      </c>
      <c r="AK183" s="127"/>
      <c r="AL183" s="127"/>
    </row>
    <row r="184" spans="1:164" s="22" customFormat="1" ht="21" customHeight="1" x14ac:dyDescent="0.25">
      <c r="A184" s="56"/>
      <c r="B184" s="14"/>
      <c r="C184" s="120" t="s">
        <v>170</v>
      </c>
      <c r="D184" s="120"/>
      <c r="E184" s="120"/>
      <c r="F184" s="121"/>
      <c r="G184" s="122" t="s">
        <v>171</v>
      </c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3"/>
      <c r="AG184" s="77">
        <v>8300</v>
      </c>
      <c r="AH184" s="78"/>
      <c r="AI184" s="79"/>
      <c r="AJ184" s="77">
        <v>9960</v>
      </c>
      <c r="AK184" s="78"/>
      <c r="AL184" s="79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</row>
    <row r="185" spans="1:164" s="22" customFormat="1" ht="21" customHeight="1" x14ac:dyDescent="0.25">
      <c r="A185" s="56"/>
      <c r="B185" s="14"/>
      <c r="C185" s="73" t="s">
        <v>172</v>
      </c>
      <c r="D185" s="73"/>
      <c r="E185" s="73"/>
      <c r="F185" s="117"/>
      <c r="G185" s="75" t="s">
        <v>168</v>
      </c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6"/>
      <c r="AG185" s="77">
        <v>740</v>
      </c>
      <c r="AH185" s="78"/>
      <c r="AI185" s="79"/>
      <c r="AJ185" s="77">
        <v>888</v>
      </c>
      <c r="AK185" s="78"/>
      <c r="AL185" s="79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</row>
    <row r="186" spans="1:164" s="22" customFormat="1" ht="21" customHeight="1" x14ac:dyDescent="0.25">
      <c r="A186" s="56"/>
      <c r="B186" s="14"/>
      <c r="C186" s="73" t="s">
        <v>173</v>
      </c>
      <c r="D186" s="73"/>
      <c r="E186" s="73"/>
      <c r="F186" s="117"/>
      <c r="G186" s="75" t="s">
        <v>169</v>
      </c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6"/>
      <c r="AG186" s="77">
        <v>4585</v>
      </c>
      <c r="AH186" s="78"/>
      <c r="AI186" s="79"/>
      <c r="AJ186" s="77">
        <v>5502</v>
      </c>
      <c r="AK186" s="78"/>
      <c r="AL186" s="79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</row>
    <row r="187" spans="1:164" s="22" customFormat="1" ht="21" customHeight="1" x14ac:dyDescent="0.25">
      <c r="A187" s="56"/>
      <c r="B187" s="15"/>
      <c r="C187" s="108" t="s">
        <v>174</v>
      </c>
      <c r="D187" s="108"/>
      <c r="E187" s="108"/>
      <c r="F187" s="109"/>
      <c r="G187" s="118" t="s">
        <v>570</v>
      </c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8"/>
      <c r="AF187" s="119"/>
      <c r="AG187" s="102">
        <v>1240</v>
      </c>
      <c r="AH187" s="103"/>
      <c r="AI187" s="104"/>
      <c r="AJ187" s="102">
        <v>1488</v>
      </c>
      <c r="AK187" s="103"/>
      <c r="AL187" s="104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</row>
    <row r="188" spans="1:164" ht="21" hidden="1" customHeight="1" x14ac:dyDescent="0.25"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</row>
    <row r="189" spans="1:164" ht="30" customHeight="1" x14ac:dyDescent="0.25">
      <c r="B189" s="59" t="s">
        <v>176</v>
      </c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1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</row>
    <row r="190" spans="1:164" ht="41.25" customHeight="1" x14ac:dyDescent="0.25">
      <c r="B190" s="144" t="s">
        <v>0</v>
      </c>
      <c r="C190" s="145"/>
      <c r="D190" s="145"/>
      <c r="E190" s="145"/>
      <c r="F190" s="146"/>
      <c r="G190" s="144" t="s">
        <v>1</v>
      </c>
      <c r="H190" s="145"/>
      <c r="I190" s="145"/>
      <c r="J190" s="145"/>
      <c r="K190" s="146"/>
      <c r="L190" s="144" t="s">
        <v>2</v>
      </c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6"/>
      <c r="AB190" s="144" t="s">
        <v>3</v>
      </c>
      <c r="AC190" s="146"/>
      <c r="AD190" s="144" t="s">
        <v>4</v>
      </c>
      <c r="AE190" s="145"/>
      <c r="AF190" s="146"/>
      <c r="AG190" s="144" t="s">
        <v>6</v>
      </c>
      <c r="AH190" s="145"/>
      <c r="AI190" s="146"/>
      <c r="AJ190" s="144" t="s">
        <v>5</v>
      </c>
      <c r="AK190" s="145"/>
      <c r="AL190" s="146"/>
    </row>
    <row r="191" spans="1:164" s="22" customFormat="1" ht="21" customHeight="1" x14ac:dyDescent="0.25">
      <c r="A191" s="56"/>
      <c r="B191" s="153" t="s">
        <v>191</v>
      </c>
      <c r="C191" s="154"/>
      <c r="D191" s="154"/>
      <c r="E191" s="154"/>
      <c r="F191" s="155"/>
      <c r="G191" s="105" t="s">
        <v>197</v>
      </c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7"/>
      <c r="AB191" s="16"/>
      <c r="AC191" s="17"/>
      <c r="AD191" s="18"/>
      <c r="AE191" s="18"/>
      <c r="AF191" s="17"/>
      <c r="AG191" s="18"/>
      <c r="AH191" s="18"/>
      <c r="AI191" s="17"/>
      <c r="AJ191" s="131">
        <f>SUM(AG192:AI194)</f>
        <v>32370</v>
      </c>
      <c r="AK191" s="132"/>
      <c r="AL191" s="133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</row>
    <row r="192" spans="1:164" s="22" customFormat="1" ht="21" customHeight="1" x14ac:dyDescent="0.25">
      <c r="A192" s="56"/>
      <c r="B192" s="31"/>
      <c r="C192" s="32"/>
      <c r="D192" s="32"/>
      <c r="E192" s="32"/>
      <c r="F192" s="33"/>
      <c r="G192" s="19"/>
      <c r="H192" s="73" t="s">
        <v>179</v>
      </c>
      <c r="I192" s="73"/>
      <c r="J192" s="73"/>
      <c r="K192" s="117"/>
      <c r="L192" s="143" t="s">
        <v>180</v>
      </c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117"/>
      <c r="AB192" s="77">
        <v>1</v>
      </c>
      <c r="AC192" s="79"/>
      <c r="AD192" s="77">
        <v>18450</v>
      </c>
      <c r="AE192" s="78"/>
      <c r="AF192" s="79"/>
      <c r="AG192" s="77">
        <v>22140</v>
      </c>
      <c r="AH192" s="78"/>
      <c r="AI192" s="79"/>
      <c r="AJ192" s="137"/>
      <c r="AK192" s="138"/>
      <c r="AL192" s="139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</row>
    <row r="193" spans="1:164" s="22" customFormat="1" ht="21" customHeight="1" x14ac:dyDescent="0.25">
      <c r="A193" s="56"/>
      <c r="B193" s="31"/>
      <c r="C193" s="32"/>
      <c r="D193" s="32"/>
      <c r="E193" s="32"/>
      <c r="F193" s="33"/>
      <c r="G193" s="19"/>
      <c r="H193" s="73" t="s">
        <v>181</v>
      </c>
      <c r="I193" s="73"/>
      <c r="J193" s="73"/>
      <c r="K193" s="117"/>
      <c r="L193" s="143" t="s">
        <v>177</v>
      </c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117"/>
      <c r="AB193" s="77">
        <v>1</v>
      </c>
      <c r="AC193" s="79"/>
      <c r="AD193" s="77">
        <v>7500</v>
      </c>
      <c r="AE193" s="78"/>
      <c r="AF193" s="79"/>
      <c r="AG193" s="77">
        <v>9000</v>
      </c>
      <c r="AH193" s="78"/>
      <c r="AI193" s="79"/>
      <c r="AJ193" s="137"/>
      <c r="AK193" s="138"/>
      <c r="AL193" s="139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</row>
    <row r="194" spans="1:164" s="22" customFormat="1" ht="21" customHeight="1" x14ac:dyDescent="0.25">
      <c r="A194" s="56"/>
      <c r="B194" s="31"/>
      <c r="C194" s="32"/>
      <c r="D194" s="32"/>
      <c r="E194" s="32"/>
      <c r="F194" s="33"/>
      <c r="G194" s="15"/>
      <c r="H194" s="108" t="s">
        <v>182</v>
      </c>
      <c r="I194" s="108"/>
      <c r="J194" s="108"/>
      <c r="K194" s="109"/>
      <c r="L194" s="110" t="s">
        <v>178</v>
      </c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9"/>
      <c r="AB194" s="102">
        <v>1</v>
      </c>
      <c r="AC194" s="104"/>
      <c r="AD194" s="102">
        <v>1025</v>
      </c>
      <c r="AE194" s="103"/>
      <c r="AF194" s="104"/>
      <c r="AG194" s="102">
        <v>1230</v>
      </c>
      <c r="AH194" s="103"/>
      <c r="AI194" s="104"/>
      <c r="AJ194" s="140"/>
      <c r="AK194" s="141"/>
      <c r="AL194" s="142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</row>
    <row r="195" spans="1:164" s="22" customFormat="1" ht="21" customHeight="1" x14ac:dyDescent="0.25">
      <c r="A195" s="56"/>
      <c r="B195" s="31"/>
      <c r="C195" s="32"/>
      <c r="D195" s="32"/>
      <c r="E195" s="32"/>
      <c r="F195" s="33"/>
      <c r="G195" s="105" t="s">
        <v>198</v>
      </c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7"/>
      <c r="AB195" s="16"/>
      <c r="AC195" s="17"/>
      <c r="AD195" s="18"/>
      <c r="AE195" s="18"/>
      <c r="AF195" s="17"/>
      <c r="AG195" s="18"/>
      <c r="AH195" s="18"/>
      <c r="AI195" s="17"/>
      <c r="AJ195" s="131">
        <f>SUM(AG196:AI198)</f>
        <v>36930</v>
      </c>
      <c r="AK195" s="132"/>
      <c r="AL195" s="133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</row>
    <row r="196" spans="1:164" s="22" customFormat="1" ht="21" customHeight="1" x14ac:dyDescent="0.25">
      <c r="A196" s="56"/>
      <c r="B196" s="31"/>
      <c r="C196" s="32"/>
      <c r="D196" s="32"/>
      <c r="E196" s="32"/>
      <c r="F196" s="33"/>
      <c r="G196" s="19"/>
      <c r="H196" s="73" t="s">
        <v>183</v>
      </c>
      <c r="I196" s="73"/>
      <c r="J196" s="73"/>
      <c r="K196" s="117"/>
      <c r="L196" s="143" t="s">
        <v>184</v>
      </c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117"/>
      <c r="AB196" s="77">
        <v>1</v>
      </c>
      <c r="AC196" s="79"/>
      <c r="AD196" s="77">
        <v>22250</v>
      </c>
      <c r="AE196" s="78"/>
      <c r="AF196" s="79"/>
      <c r="AG196" s="77">
        <v>26700</v>
      </c>
      <c r="AH196" s="78"/>
      <c r="AI196" s="79"/>
      <c r="AJ196" s="137"/>
      <c r="AK196" s="138"/>
      <c r="AL196" s="139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</row>
    <row r="197" spans="1:164" s="22" customFormat="1" ht="21" customHeight="1" x14ac:dyDescent="0.25">
      <c r="A197" s="56"/>
      <c r="B197" s="31"/>
      <c r="C197" s="32"/>
      <c r="D197" s="32"/>
      <c r="E197" s="32"/>
      <c r="F197" s="33"/>
      <c r="G197" s="19"/>
      <c r="H197" s="73" t="s">
        <v>181</v>
      </c>
      <c r="I197" s="73"/>
      <c r="J197" s="73"/>
      <c r="K197" s="117"/>
      <c r="L197" s="143" t="s">
        <v>177</v>
      </c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117"/>
      <c r="AB197" s="77">
        <v>1</v>
      </c>
      <c r="AC197" s="79"/>
      <c r="AD197" s="77">
        <v>7500</v>
      </c>
      <c r="AE197" s="78"/>
      <c r="AF197" s="79"/>
      <c r="AG197" s="77">
        <v>9000</v>
      </c>
      <c r="AH197" s="78"/>
      <c r="AI197" s="79"/>
      <c r="AJ197" s="137"/>
      <c r="AK197" s="138"/>
      <c r="AL197" s="139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</row>
    <row r="198" spans="1:164" s="22" customFormat="1" ht="21" customHeight="1" x14ac:dyDescent="0.25">
      <c r="A198" s="56"/>
      <c r="B198" s="31"/>
      <c r="C198" s="32"/>
      <c r="D198" s="32"/>
      <c r="E198" s="32"/>
      <c r="F198" s="33"/>
      <c r="G198" s="15"/>
      <c r="H198" s="108" t="s">
        <v>182</v>
      </c>
      <c r="I198" s="108"/>
      <c r="J198" s="108"/>
      <c r="K198" s="109"/>
      <c r="L198" s="110" t="s">
        <v>178</v>
      </c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9"/>
      <c r="AB198" s="102">
        <v>1</v>
      </c>
      <c r="AC198" s="104"/>
      <c r="AD198" s="102">
        <v>1025</v>
      </c>
      <c r="AE198" s="103"/>
      <c r="AF198" s="104"/>
      <c r="AG198" s="102">
        <v>1230</v>
      </c>
      <c r="AH198" s="103"/>
      <c r="AI198" s="104"/>
      <c r="AJ198" s="140"/>
      <c r="AK198" s="141"/>
      <c r="AL198" s="142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</row>
    <row r="199" spans="1:164" s="22" customFormat="1" ht="21" customHeight="1" x14ac:dyDescent="0.25">
      <c r="A199" s="56"/>
      <c r="B199" s="31"/>
      <c r="C199" s="32"/>
      <c r="D199" s="32"/>
      <c r="E199" s="32"/>
      <c r="F199" s="33"/>
      <c r="G199" s="105" t="s">
        <v>199</v>
      </c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7"/>
      <c r="AB199" s="16"/>
      <c r="AC199" s="17"/>
      <c r="AD199" s="18"/>
      <c r="AE199" s="18"/>
      <c r="AF199" s="17"/>
      <c r="AG199" s="18"/>
      <c r="AH199" s="18"/>
      <c r="AI199" s="17"/>
      <c r="AJ199" s="131">
        <f>SUM(AG200:AI202)</f>
        <v>48570</v>
      </c>
      <c r="AK199" s="132"/>
      <c r="AL199" s="133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</row>
    <row r="200" spans="1:164" s="22" customFormat="1" ht="21" customHeight="1" x14ac:dyDescent="0.25">
      <c r="A200" s="56"/>
      <c r="B200" s="31"/>
      <c r="C200" s="32"/>
      <c r="D200" s="32"/>
      <c r="E200" s="32"/>
      <c r="F200" s="33"/>
      <c r="G200" s="19"/>
      <c r="H200" s="73" t="s">
        <v>185</v>
      </c>
      <c r="I200" s="73"/>
      <c r="J200" s="73"/>
      <c r="K200" s="117"/>
      <c r="L200" s="143" t="s">
        <v>186</v>
      </c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117"/>
      <c r="AB200" s="77">
        <v>1</v>
      </c>
      <c r="AC200" s="79"/>
      <c r="AD200" s="77">
        <v>26600</v>
      </c>
      <c r="AE200" s="78"/>
      <c r="AF200" s="79"/>
      <c r="AG200" s="77">
        <v>31920</v>
      </c>
      <c r="AH200" s="78"/>
      <c r="AI200" s="79"/>
      <c r="AJ200" s="137"/>
      <c r="AK200" s="138"/>
      <c r="AL200" s="139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</row>
    <row r="201" spans="1:164" s="22" customFormat="1" ht="21" customHeight="1" x14ac:dyDescent="0.25">
      <c r="A201" s="56"/>
      <c r="B201" s="31"/>
      <c r="C201" s="32"/>
      <c r="D201" s="32"/>
      <c r="E201" s="32"/>
      <c r="F201" s="33"/>
      <c r="G201" s="19"/>
      <c r="H201" s="73" t="s">
        <v>187</v>
      </c>
      <c r="I201" s="73"/>
      <c r="J201" s="73"/>
      <c r="K201" s="117"/>
      <c r="L201" s="143" t="s">
        <v>177</v>
      </c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117"/>
      <c r="AB201" s="77">
        <v>1</v>
      </c>
      <c r="AC201" s="79"/>
      <c r="AD201" s="77">
        <v>12850</v>
      </c>
      <c r="AE201" s="78"/>
      <c r="AF201" s="79"/>
      <c r="AG201" s="77">
        <v>15420</v>
      </c>
      <c r="AH201" s="78"/>
      <c r="AI201" s="79"/>
      <c r="AJ201" s="137"/>
      <c r="AK201" s="138"/>
      <c r="AL201" s="139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</row>
    <row r="202" spans="1:164" s="22" customFormat="1" ht="21" customHeight="1" x14ac:dyDescent="0.25">
      <c r="A202" s="56"/>
      <c r="B202" s="31"/>
      <c r="C202" s="32"/>
      <c r="D202" s="32"/>
      <c r="E202" s="32"/>
      <c r="F202" s="33"/>
      <c r="G202" s="15"/>
      <c r="H202" s="108" t="s">
        <v>182</v>
      </c>
      <c r="I202" s="108"/>
      <c r="J202" s="108"/>
      <c r="K202" s="109"/>
      <c r="L202" s="110" t="s">
        <v>178</v>
      </c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9"/>
      <c r="AB202" s="102">
        <v>1</v>
      </c>
      <c r="AC202" s="104"/>
      <c r="AD202" s="102">
        <v>1025</v>
      </c>
      <c r="AE202" s="103"/>
      <c r="AF202" s="104"/>
      <c r="AG202" s="102">
        <v>1230</v>
      </c>
      <c r="AH202" s="103"/>
      <c r="AI202" s="104"/>
      <c r="AJ202" s="140"/>
      <c r="AK202" s="141"/>
      <c r="AL202" s="142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</row>
    <row r="203" spans="1:164" s="22" customFormat="1" ht="21" customHeight="1" x14ac:dyDescent="0.25">
      <c r="A203" s="56"/>
      <c r="B203" s="31"/>
      <c r="C203" s="32"/>
      <c r="D203" s="32"/>
      <c r="E203" s="32"/>
      <c r="F203" s="33"/>
      <c r="G203" s="105" t="s">
        <v>200</v>
      </c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7"/>
      <c r="AB203" s="16"/>
      <c r="AC203" s="17"/>
      <c r="AD203" s="18"/>
      <c r="AE203" s="18"/>
      <c r="AF203" s="17"/>
      <c r="AG203" s="18"/>
      <c r="AH203" s="18"/>
      <c r="AI203" s="17"/>
      <c r="AJ203" s="131">
        <f>SUM(AG204:AI206)</f>
        <v>42600</v>
      </c>
      <c r="AK203" s="132"/>
      <c r="AL203" s="133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</row>
    <row r="204" spans="1:164" s="22" customFormat="1" ht="21" customHeight="1" x14ac:dyDescent="0.25">
      <c r="A204" s="56"/>
      <c r="B204" s="31"/>
      <c r="C204" s="32"/>
      <c r="D204" s="32"/>
      <c r="E204" s="32"/>
      <c r="F204" s="33"/>
      <c r="G204" s="19"/>
      <c r="H204" s="73" t="s">
        <v>188</v>
      </c>
      <c r="I204" s="73"/>
      <c r="J204" s="73"/>
      <c r="K204" s="117"/>
      <c r="L204" s="143" t="s">
        <v>189</v>
      </c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117"/>
      <c r="AB204" s="77">
        <v>1</v>
      </c>
      <c r="AC204" s="79"/>
      <c r="AD204" s="77">
        <v>19900</v>
      </c>
      <c r="AE204" s="78"/>
      <c r="AF204" s="79"/>
      <c r="AG204" s="77">
        <v>23880</v>
      </c>
      <c r="AH204" s="78"/>
      <c r="AI204" s="79"/>
      <c r="AJ204" s="137"/>
      <c r="AK204" s="138"/>
      <c r="AL204" s="139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</row>
    <row r="205" spans="1:164" s="22" customFormat="1" ht="21" customHeight="1" x14ac:dyDescent="0.25">
      <c r="A205" s="56"/>
      <c r="B205" s="31"/>
      <c r="C205" s="32"/>
      <c r="D205" s="32"/>
      <c r="E205" s="32"/>
      <c r="F205" s="33"/>
      <c r="G205" s="19"/>
      <c r="H205" s="73" t="s">
        <v>190</v>
      </c>
      <c r="I205" s="73"/>
      <c r="J205" s="73"/>
      <c r="K205" s="117"/>
      <c r="L205" s="143" t="s">
        <v>177</v>
      </c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117"/>
      <c r="AB205" s="77">
        <v>1</v>
      </c>
      <c r="AC205" s="79"/>
      <c r="AD205" s="77">
        <v>14575</v>
      </c>
      <c r="AE205" s="78"/>
      <c r="AF205" s="79"/>
      <c r="AG205" s="77">
        <v>17490</v>
      </c>
      <c r="AH205" s="78"/>
      <c r="AI205" s="79"/>
      <c r="AJ205" s="137"/>
      <c r="AK205" s="138"/>
      <c r="AL205" s="139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</row>
    <row r="206" spans="1:164" s="22" customFormat="1" ht="21" customHeight="1" x14ac:dyDescent="0.25">
      <c r="A206" s="56"/>
      <c r="B206" s="30"/>
      <c r="C206" s="28"/>
      <c r="D206" s="28"/>
      <c r="E206" s="28"/>
      <c r="F206" s="29"/>
      <c r="G206" s="15"/>
      <c r="H206" s="108" t="s">
        <v>182</v>
      </c>
      <c r="I206" s="108"/>
      <c r="J206" s="108"/>
      <c r="K206" s="109"/>
      <c r="L206" s="110" t="s">
        <v>178</v>
      </c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9"/>
      <c r="AB206" s="102">
        <v>1</v>
      </c>
      <c r="AC206" s="104"/>
      <c r="AD206" s="102">
        <v>1025</v>
      </c>
      <c r="AE206" s="103"/>
      <c r="AF206" s="104"/>
      <c r="AG206" s="102">
        <v>1230</v>
      </c>
      <c r="AH206" s="103"/>
      <c r="AI206" s="104"/>
      <c r="AJ206" s="140"/>
      <c r="AK206" s="141"/>
      <c r="AL206" s="142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</row>
    <row r="207" spans="1:164" ht="21" hidden="1" customHeight="1" x14ac:dyDescent="0.25"/>
    <row r="208" spans="1:164" ht="30" customHeight="1" x14ac:dyDescent="0.25">
      <c r="B208" s="59" t="s">
        <v>201</v>
      </c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1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</row>
    <row r="209" spans="1:164" ht="41.25" customHeight="1" x14ac:dyDescent="0.25">
      <c r="B209" s="147" t="s">
        <v>243</v>
      </c>
      <c r="C209" s="148"/>
      <c r="D209" s="148"/>
      <c r="E209" s="148"/>
      <c r="F209" s="149"/>
      <c r="G209" s="145" t="s">
        <v>2</v>
      </c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6"/>
      <c r="AG209" s="127" t="s">
        <v>4</v>
      </c>
      <c r="AH209" s="127"/>
      <c r="AI209" s="127"/>
      <c r="AJ209" s="127" t="s">
        <v>6</v>
      </c>
      <c r="AK209" s="127"/>
      <c r="AL209" s="127"/>
    </row>
    <row r="210" spans="1:164" s="22" customFormat="1" ht="21" customHeight="1" x14ac:dyDescent="0.25">
      <c r="A210" s="56"/>
      <c r="B210" s="14"/>
      <c r="C210" s="120" t="s">
        <v>206</v>
      </c>
      <c r="D210" s="120"/>
      <c r="E210" s="120"/>
      <c r="F210" s="121"/>
      <c r="G210" s="122" t="s">
        <v>202</v>
      </c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3"/>
      <c r="AG210" s="77">
        <v>1420</v>
      </c>
      <c r="AH210" s="78"/>
      <c r="AI210" s="79"/>
      <c r="AJ210" s="77">
        <v>1704</v>
      </c>
      <c r="AK210" s="78"/>
      <c r="AL210" s="79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</row>
    <row r="211" spans="1:164" s="22" customFormat="1" ht="21" customHeight="1" x14ac:dyDescent="0.25">
      <c r="A211" s="56"/>
      <c r="B211" s="14"/>
      <c r="C211" s="73" t="s">
        <v>207</v>
      </c>
      <c r="D211" s="73"/>
      <c r="E211" s="73"/>
      <c r="F211" s="117"/>
      <c r="G211" s="75" t="s">
        <v>208</v>
      </c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6"/>
      <c r="AG211" s="77">
        <v>9315</v>
      </c>
      <c r="AH211" s="78"/>
      <c r="AI211" s="79"/>
      <c r="AJ211" s="77">
        <v>11178</v>
      </c>
      <c r="AK211" s="78"/>
      <c r="AL211" s="79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</row>
    <row r="212" spans="1:164" s="22" customFormat="1" ht="21" customHeight="1" x14ac:dyDescent="0.25">
      <c r="A212" s="56"/>
      <c r="B212" s="14"/>
      <c r="C212" s="73" t="s">
        <v>209</v>
      </c>
      <c r="D212" s="73"/>
      <c r="E212" s="73"/>
      <c r="F212" s="117"/>
      <c r="G212" s="75" t="s">
        <v>203</v>
      </c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6"/>
      <c r="AG212" s="77">
        <v>5210</v>
      </c>
      <c r="AH212" s="78"/>
      <c r="AI212" s="79"/>
      <c r="AJ212" s="77">
        <v>6252</v>
      </c>
      <c r="AK212" s="78"/>
      <c r="AL212" s="79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</row>
    <row r="213" spans="1:164" s="22" customFormat="1" ht="21" customHeight="1" x14ac:dyDescent="0.25">
      <c r="A213" s="56"/>
      <c r="B213" s="14"/>
      <c r="C213" s="73" t="s">
        <v>210</v>
      </c>
      <c r="D213" s="73"/>
      <c r="E213" s="73"/>
      <c r="F213" s="117"/>
      <c r="G213" s="75" t="s">
        <v>204</v>
      </c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6"/>
      <c r="AG213" s="77">
        <v>7285</v>
      </c>
      <c r="AH213" s="78"/>
      <c r="AI213" s="79"/>
      <c r="AJ213" s="77">
        <v>8742</v>
      </c>
      <c r="AK213" s="78"/>
      <c r="AL213" s="79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</row>
    <row r="214" spans="1:164" s="22" customFormat="1" ht="21" customHeight="1" x14ac:dyDescent="0.25">
      <c r="A214" s="56"/>
      <c r="B214" s="14"/>
      <c r="C214" s="73" t="s">
        <v>211</v>
      </c>
      <c r="D214" s="73"/>
      <c r="E214" s="73"/>
      <c r="F214" s="117"/>
      <c r="G214" s="75" t="s">
        <v>205</v>
      </c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6"/>
      <c r="AG214" s="77">
        <v>4625</v>
      </c>
      <c r="AH214" s="78"/>
      <c r="AI214" s="79"/>
      <c r="AJ214" s="77">
        <v>5550</v>
      </c>
      <c r="AK214" s="78"/>
      <c r="AL214" s="79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</row>
    <row r="215" spans="1:164" s="22" customFormat="1" ht="21" customHeight="1" x14ac:dyDescent="0.25">
      <c r="A215" s="56"/>
      <c r="B215" s="14"/>
      <c r="C215" s="73" t="s">
        <v>212</v>
      </c>
      <c r="D215" s="73"/>
      <c r="E215" s="73"/>
      <c r="F215" s="117"/>
      <c r="G215" s="75" t="s">
        <v>215</v>
      </c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6"/>
      <c r="AG215" s="77">
        <v>3665</v>
      </c>
      <c r="AH215" s="78"/>
      <c r="AI215" s="79"/>
      <c r="AJ215" s="77">
        <v>4398</v>
      </c>
      <c r="AK215" s="78"/>
      <c r="AL215" s="79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</row>
    <row r="216" spans="1:164" s="22" customFormat="1" ht="21" customHeight="1" x14ac:dyDescent="0.25">
      <c r="A216" s="56"/>
      <c r="B216" s="14"/>
      <c r="C216" s="73" t="s">
        <v>213</v>
      </c>
      <c r="D216" s="73"/>
      <c r="E216" s="73"/>
      <c r="F216" s="117"/>
      <c r="G216" s="75" t="s">
        <v>216</v>
      </c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6"/>
      <c r="AG216" s="77">
        <v>120</v>
      </c>
      <c r="AH216" s="78"/>
      <c r="AI216" s="79"/>
      <c r="AJ216" s="77">
        <v>144</v>
      </c>
      <c r="AK216" s="78"/>
      <c r="AL216" s="79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</row>
    <row r="217" spans="1:164" s="22" customFormat="1" ht="21" customHeight="1" x14ac:dyDescent="0.25">
      <c r="A217" s="56"/>
      <c r="B217" s="15"/>
      <c r="C217" s="108" t="s">
        <v>214</v>
      </c>
      <c r="D217" s="108"/>
      <c r="E217" s="108"/>
      <c r="F217" s="109"/>
      <c r="G217" s="118" t="s">
        <v>217</v>
      </c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8"/>
      <c r="AA217" s="118"/>
      <c r="AB217" s="118"/>
      <c r="AC217" s="118"/>
      <c r="AD217" s="118"/>
      <c r="AE217" s="118"/>
      <c r="AF217" s="119"/>
      <c r="AG217" s="102">
        <v>5500</v>
      </c>
      <c r="AH217" s="103"/>
      <c r="AI217" s="104"/>
      <c r="AJ217" s="102">
        <v>6600</v>
      </c>
      <c r="AK217" s="103"/>
      <c r="AL217" s="104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</row>
    <row r="218" spans="1:164" ht="21" customHeight="1" x14ac:dyDescent="0.25"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</row>
    <row r="219" spans="1:164" ht="30" customHeight="1" x14ac:dyDescent="0.25">
      <c r="B219" s="124" t="s">
        <v>218</v>
      </c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6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</row>
    <row r="220" spans="1:164" ht="30" customHeight="1" x14ac:dyDescent="0.25">
      <c r="B220" s="59" t="s">
        <v>219</v>
      </c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1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</row>
    <row r="221" spans="1:164" ht="41.25" customHeight="1" x14ac:dyDescent="0.25">
      <c r="B221" s="144" t="s">
        <v>0</v>
      </c>
      <c r="C221" s="145"/>
      <c r="D221" s="145"/>
      <c r="E221" s="145"/>
      <c r="F221" s="146"/>
      <c r="G221" s="144" t="s">
        <v>1</v>
      </c>
      <c r="H221" s="145"/>
      <c r="I221" s="145"/>
      <c r="J221" s="145"/>
      <c r="K221" s="146"/>
      <c r="L221" s="144" t="s">
        <v>2</v>
      </c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6"/>
      <c r="AB221" s="144" t="s">
        <v>3</v>
      </c>
      <c r="AC221" s="146"/>
      <c r="AD221" s="144" t="s">
        <v>4</v>
      </c>
      <c r="AE221" s="145"/>
      <c r="AF221" s="146"/>
      <c r="AG221" s="144" t="s">
        <v>6</v>
      </c>
      <c r="AH221" s="145"/>
      <c r="AI221" s="146"/>
      <c r="AJ221" s="144" t="s">
        <v>5</v>
      </c>
      <c r="AK221" s="145"/>
      <c r="AL221" s="146"/>
    </row>
    <row r="222" spans="1:164" s="22" customFormat="1" ht="21" customHeight="1" x14ac:dyDescent="0.25">
      <c r="A222" s="56"/>
      <c r="B222" s="153" t="s">
        <v>240</v>
      </c>
      <c r="C222" s="154"/>
      <c r="D222" s="154"/>
      <c r="E222" s="154"/>
      <c r="F222" s="155"/>
      <c r="G222" s="105" t="s">
        <v>241</v>
      </c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7"/>
      <c r="AB222" s="16"/>
      <c r="AC222" s="17"/>
      <c r="AD222" s="18"/>
      <c r="AE222" s="18"/>
      <c r="AF222" s="17"/>
      <c r="AG222" s="18"/>
      <c r="AH222" s="18"/>
      <c r="AI222" s="17"/>
      <c r="AJ222" s="131">
        <v>28860</v>
      </c>
      <c r="AK222" s="132"/>
      <c r="AL222" s="133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</row>
    <row r="223" spans="1:164" s="22" customFormat="1" ht="21" customHeight="1" x14ac:dyDescent="0.25">
      <c r="A223" s="56"/>
      <c r="B223" s="52"/>
      <c r="C223" s="32"/>
      <c r="D223" s="32"/>
      <c r="E223" s="32"/>
      <c r="F223" s="33"/>
      <c r="G223" s="19"/>
      <c r="H223" s="156" t="s">
        <v>220</v>
      </c>
      <c r="I223" s="73"/>
      <c r="J223" s="73"/>
      <c r="K223" s="117"/>
      <c r="L223" s="143" t="s">
        <v>221</v>
      </c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117"/>
      <c r="AB223" s="77">
        <v>1</v>
      </c>
      <c r="AC223" s="79"/>
      <c r="AD223" s="77">
        <v>18300</v>
      </c>
      <c r="AE223" s="78"/>
      <c r="AF223" s="79"/>
      <c r="AG223" s="77">
        <v>21960</v>
      </c>
      <c r="AH223" s="78"/>
      <c r="AI223" s="79"/>
      <c r="AJ223" s="137"/>
      <c r="AK223" s="138"/>
      <c r="AL223" s="139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</row>
    <row r="224" spans="1:164" s="22" customFormat="1" ht="21" customHeight="1" x14ac:dyDescent="0.25">
      <c r="A224" s="56"/>
      <c r="B224" s="31"/>
      <c r="C224" s="32"/>
      <c r="D224" s="32"/>
      <c r="E224" s="32"/>
      <c r="F224" s="33"/>
      <c r="G224" s="15"/>
      <c r="H224" s="108" t="s">
        <v>222</v>
      </c>
      <c r="I224" s="108"/>
      <c r="J224" s="108"/>
      <c r="K224" s="109"/>
      <c r="L224" s="110" t="s">
        <v>223</v>
      </c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9"/>
      <c r="AB224" s="102">
        <v>1</v>
      </c>
      <c r="AC224" s="104"/>
      <c r="AD224" s="102">
        <v>5750</v>
      </c>
      <c r="AE224" s="103"/>
      <c r="AF224" s="104"/>
      <c r="AG224" s="102">
        <v>6900</v>
      </c>
      <c r="AH224" s="103"/>
      <c r="AI224" s="104"/>
      <c r="AJ224" s="140"/>
      <c r="AK224" s="141"/>
      <c r="AL224" s="142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</row>
    <row r="225" spans="1:164" s="22" customFormat="1" ht="21" customHeight="1" x14ac:dyDescent="0.25">
      <c r="A225" s="56"/>
      <c r="B225" s="31"/>
      <c r="C225" s="32"/>
      <c r="D225" s="32"/>
      <c r="E225" s="32"/>
      <c r="F225" s="33"/>
      <c r="G225" s="105" t="s">
        <v>242</v>
      </c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7"/>
      <c r="AB225" s="16"/>
      <c r="AC225" s="17"/>
      <c r="AD225" s="18"/>
      <c r="AE225" s="18"/>
      <c r="AF225" s="17"/>
      <c r="AG225" s="18"/>
      <c r="AH225" s="18"/>
      <c r="AI225" s="17"/>
      <c r="AJ225" s="131">
        <v>43140</v>
      </c>
      <c r="AK225" s="132"/>
      <c r="AL225" s="133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</row>
    <row r="226" spans="1:164" s="22" customFormat="1" ht="21" customHeight="1" x14ac:dyDescent="0.25">
      <c r="A226" s="56"/>
      <c r="B226" s="31"/>
      <c r="C226" s="32"/>
      <c r="D226" s="32"/>
      <c r="E226" s="32"/>
      <c r="F226" s="33"/>
      <c r="G226" s="19"/>
      <c r="H226" s="73" t="s">
        <v>224</v>
      </c>
      <c r="I226" s="73"/>
      <c r="J226" s="73"/>
      <c r="K226" s="117"/>
      <c r="L226" s="143" t="s">
        <v>225</v>
      </c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117"/>
      <c r="AB226" s="77">
        <v>1</v>
      </c>
      <c r="AC226" s="79"/>
      <c r="AD226" s="77">
        <v>21950</v>
      </c>
      <c r="AE226" s="78"/>
      <c r="AF226" s="79"/>
      <c r="AG226" s="77">
        <v>26340</v>
      </c>
      <c r="AH226" s="78"/>
      <c r="AI226" s="79"/>
      <c r="AJ226" s="137"/>
      <c r="AK226" s="138"/>
      <c r="AL226" s="139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</row>
    <row r="227" spans="1:164" s="22" customFormat="1" ht="21" customHeight="1" x14ac:dyDescent="0.25">
      <c r="A227" s="56"/>
      <c r="B227" s="30"/>
      <c r="C227" s="28"/>
      <c r="D227" s="28"/>
      <c r="E227" s="28"/>
      <c r="F227" s="29"/>
      <c r="G227" s="15"/>
      <c r="H227" s="108" t="s">
        <v>226</v>
      </c>
      <c r="I227" s="108"/>
      <c r="J227" s="108"/>
      <c r="K227" s="109"/>
      <c r="L227" s="110" t="s">
        <v>223</v>
      </c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9"/>
      <c r="AB227" s="102">
        <v>1</v>
      </c>
      <c r="AC227" s="104"/>
      <c r="AD227" s="102">
        <v>14000</v>
      </c>
      <c r="AE227" s="103"/>
      <c r="AF227" s="104"/>
      <c r="AG227" s="102">
        <v>16800</v>
      </c>
      <c r="AH227" s="103"/>
      <c r="AI227" s="104"/>
      <c r="AJ227" s="140"/>
      <c r="AK227" s="141"/>
      <c r="AL227" s="142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</row>
    <row r="228" spans="1:164" ht="21" hidden="1" customHeight="1" x14ac:dyDescent="0.25"/>
    <row r="229" spans="1:164" ht="30" customHeight="1" x14ac:dyDescent="0.25">
      <c r="B229" s="59" t="s">
        <v>227</v>
      </c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1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</row>
    <row r="230" spans="1:164" ht="41.25" customHeight="1" x14ac:dyDescent="0.25">
      <c r="B230" s="147" t="s">
        <v>243</v>
      </c>
      <c r="C230" s="148"/>
      <c r="D230" s="148"/>
      <c r="E230" s="148"/>
      <c r="F230" s="149"/>
      <c r="G230" s="145" t="s">
        <v>2</v>
      </c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6"/>
      <c r="AG230" s="127" t="s">
        <v>4</v>
      </c>
      <c r="AH230" s="127"/>
      <c r="AI230" s="127"/>
      <c r="AJ230" s="127" t="s">
        <v>6</v>
      </c>
      <c r="AK230" s="127"/>
      <c r="AL230" s="127"/>
    </row>
    <row r="231" spans="1:164" s="22" customFormat="1" ht="21" customHeight="1" x14ac:dyDescent="0.25">
      <c r="A231" s="56"/>
      <c r="B231" s="14"/>
      <c r="C231" s="120" t="s">
        <v>234</v>
      </c>
      <c r="D231" s="120"/>
      <c r="E231" s="120"/>
      <c r="F231" s="121"/>
      <c r="G231" s="122" t="s">
        <v>228</v>
      </c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3"/>
      <c r="AG231" s="77">
        <v>7415</v>
      </c>
      <c r="AH231" s="78"/>
      <c r="AI231" s="79"/>
      <c r="AJ231" s="77">
        <v>8898</v>
      </c>
      <c r="AK231" s="78"/>
      <c r="AL231" s="79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</row>
    <row r="232" spans="1:164" s="22" customFormat="1" ht="21" customHeight="1" x14ac:dyDescent="0.25">
      <c r="A232" s="56"/>
      <c r="B232" s="14"/>
      <c r="C232" s="73" t="s">
        <v>235</v>
      </c>
      <c r="D232" s="73"/>
      <c r="E232" s="73"/>
      <c r="F232" s="117"/>
      <c r="G232" s="75" t="s">
        <v>229</v>
      </c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6"/>
      <c r="AG232" s="77">
        <v>1240</v>
      </c>
      <c r="AH232" s="78"/>
      <c r="AI232" s="79"/>
      <c r="AJ232" s="77">
        <v>1488</v>
      </c>
      <c r="AK232" s="78"/>
      <c r="AL232" s="79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</row>
    <row r="233" spans="1:164" s="22" customFormat="1" ht="21" customHeight="1" x14ac:dyDescent="0.25">
      <c r="A233" s="56"/>
      <c r="B233" s="14"/>
      <c r="C233" s="73" t="s">
        <v>236</v>
      </c>
      <c r="D233" s="73"/>
      <c r="E233" s="73"/>
      <c r="F233" s="117"/>
      <c r="G233" s="75" t="s">
        <v>230</v>
      </c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6"/>
      <c r="AG233" s="77">
        <v>915</v>
      </c>
      <c r="AH233" s="78"/>
      <c r="AI233" s="79"/>
      <c r="AJ233" s="77">
        <v>1098</v>
      </c>
      <c r="AK233" s="78"/>
      <c r="AL233" s="79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</row>
    <row r="234" spans="1:164" s="22" customFormat="1" ht="21" customHeight="1" x14ac:dyDescent="0.25">
      <c r="A234" s="56"/>
      <c r="B234" s="14"/>
      <c r="C234" s="73" t="s">
        <v>237</v>
      </c>
      <c r="D234" s="73"/>
      <c r="E234" s="73"/>
      <c r="F234" s="117"/>
      <c r="G234" s="75" t="s">
        <v>231</v>
      </c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6"/>
      <c r="AG234" s="77">
        <v>915</v>
      </c>
      <c r="AH234" s="78"/>
      <c r="AI234" s="79"/>
      <c r="AJ234" s="77">
        <v>1098</v>
      </c>
      <c r="AK234" s="78"/>
      <c r="AL234" s="79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</row>
    <row r="235" spans="1:164" s="22" customFormat="1" ht="21" customHeight="1" x14ac:dyDescent="0.25">
      <c r="A235" s="56"/>
      <c r="B235" s="14"/>
      <c r="C235" s="73" t="s">
        <v>238</v>
      </c>
      <c r="D235" s="73"/>
      <c r="E235" s="73"/>
      <c r="F235" s="117"/>
      <c r="G235" s="75" t="s">
        <v>232</v>
      </c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6"/>
      <c r="AG235" s="77">
        <v>2260</v>
      </c>
      <c r="AH235" s="78"/>
      <c r="AI235" s="79"/>
      <c r="AJ235" s="77">
        <v>2712</v>
      </c>
      <c r="AK235" s="78"/>
      <c r="AL235" s="79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</row>
    <row r="236" spans="1:164" s="22" customFormat="1" ht="21" customHeight="1" x14ac:dyDescent="0.25">
      <c r="A236" s="56"/>
      <c r="B236" s="15"/>
      <c r="C236" s="108" t="s">
        <v>239</v>
      </c>
      <c r="D236" s="108"/>
      <c r="E236" s="108"/>
      <c r="F236" s="109"/>
      <c r="G236" s="118" t="s">
        <v>233</v>
      </c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8"/>
      <c r="AA236" s="118"/>
      <c r="AB236" s="118"/>
      <c r="AC236" s="118"/>
      <c r="AD236" s="118"/>
      <c r="AE236" s="118"/>
      <c r="AF236" s="119"/>
      <c r="AG236" s="102">
        <v>790</v>
      </c>
      <c r="AH236" s="103"/>
      <c r="AI236" s="104"/>
      <c r="AJ236" s="102">
        <v>948</v>
      </c>
      <c r="AK236" s="103"/>
      <c r="AL236" s="104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</row>
    <row r="243" spans="1:150" ht="18.75" customHeight="1" x14ac:dyDescent="0.25"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</row>
    <row r="244" spans="1:150" ht="30.75" customHeight="1" x14ac:dyDescent="0.25"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21"/>
      <c r="AF244" s="57" t="s">
        <v>88</v>
      </c>
      <c r="AG244" s="57"/>
      <c r="AH244" s="57"/>
      <c r="AI244" s="57"/>
      <c r="AJ244" s="57"/>
      <c r="AK244" s="57"/>
      <c r="AL244" s="57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</row>
    <row r="245" spans="1:150" ht="30.75" customHeight="1" x14ac:dyDescent="0.35"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21"/>
      <c r="AF245" s="58" t="s">
        <v>609</v>
      </c>
      <c r="AG245" s="58"/>
      <c r="AH245" s="58"/>
      <c r="AI245" s="58"/>
      <c r="AJ245" s="58"/>
      <c r="AK245" s="58"/>
      <c r="AL245" s="58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</row>
    <row r="246" spans="1:150" ht="30.75" customHeight="1" x14ac:dyDescent="0.25"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21"/>
      <c r="AE246" s="21"/>
      <c r="AF246" s="21"/>
      <c r="AG246" s="21"/>
      <c r="AH246" s="21"/>
      <c r="AI246" s="21"/>
      <c r="AJ246" s="21"/>
      <c r="AK246" s="21"/>
      <c r="AL246" s="21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</row>
    <row r="247" spans="1:150" ht="21" customHeight="1" x14ac:dyDescent="0.25"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</row>
    <row r="248" spans="1:150" ht="30" customHeight="1" x14ac:dyDescent="0.25">
      <c r="B248" s="124" t="s">
        <v>244</v>
      </c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6"/>
      <c r="AM248" s="5"/>
      <c r="AN248" s="5"/>
      <c r="AO248" s="5"/>
      <c r="AP248" s="5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</row>
    <row r="249" spans="1:150" s="8" customFormat="1" ht="41.25" customHeight="1" x14ac:dyDescent="0.25">
      <c r="B249" s="144" t="s">
        <v>0</v>
      </c>
      <c r="C249" s="145"/>
      <c r="D249" s="145"/>
      <c r="E249" s="145"/>
      <c r="F249" s="146"/>
      <c r="G249" s="144" t="s">
        <v>1</v>
      </c>
      <c r="H249" s="145"/>
      <c r="I249" s="145"/>
      <c r="J249" s="145"/>
      <c r="K249" s="146"/>
      <c r="L249" s="144" t="s">
        <v>2</v>
      </c>
      <c r="M249" s="145"/>
      <c r="N249" s="145"/>
      <c r="O249" s="145"/>
      <c r="P249" s="145"/>
      <c r="Q249" s="145"/>
      <c r="R249" s="145"/>
      <c r="S249" s="145"/>
      <c r="T249" s="145"/>
      <c r="U249" s="145"/>
      <c r="V249" s="145"/>
      <c r="W249" s="145"/>
      <c r="X249" s="145"/>
      <c r="Y249" s="145"/>
      <c r="Z249" s="145"/>
      <c r="AA249" s="146"/>
      <c r="AB249" s="144" t="s">
        <v>3</v>
      </c>
      <c r="AC249" s="146"/>
      <c r="AD249" s="144" t="s">
        <v>4</v>
      </c>
      <c r="AE249" s="145"/>
      <c r="AF249" s="146"/>
      <c r="AG249" s="144" t="s">
        <v>6</v>
      </c>
      <c r="AH249" s="145"/>
      <c r="AI249" s="146"/>
      <c r="AJ249" s="144" t="s">
        <v>5</v>
      </c>
      <c r="AK249" s="145"/>
      <c r="AL249" s="146"/>
      <c r="AM249" s="6"/>
      <c r="AN249" s="6"/>
      <c r="AO249" s="6"/>
      <c r="AP249" s="6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</row>
    <row r="250" spans="1:150" s="13" customFormat="1" ht="18.75" customHeight="1" x14ac:dyDescent="0.25">
      <c r="B250" s="150" t="s">
        <v>245</v>
      </c>
      <c r="C250" s="151"/>
      <c r="D250" s="151"/>
      <c r="E250" s="151"/>
      <c r="F250" s="152"/>
      <c r="G250" s="105" t="s">
        <v>246</v>
      </c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7"/>
      <c r="AB250" s="16"/>
      <c r="AC250" s="17"/>
      <c r="AD250" s="18"/>
      <c r="AE250" s="18"/>
      <c r="AF250" s="17"/>
      <c r="AG250" s="18"/>
      <c r="AH250" s="18"/>
      <c r="AI250" s="17"/>
      <c r="AJ250" s="128">
        <v>51240</v>
      </c>
      <c r="AK250" s="129"/>
      <c r="AL250" s="130"/>
      <c r="AM250" s="11"/>
      <c r="AN250" s="11"/>
      <c r="AO250" s="11"/>
      <c r="AP250" s="11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</row>
    <row r="251" spans="1:150" s="13" customFormat="1" ht="18.75" customHeight="1" x14ac:dyDescent="0.25">
      <c r="B251" s="23"/>
      <c r="C251" s="7"/>
      <c r="D251" s="7"/>
      <c r="E251" s="7"/>
      <c r="F251" s="24"/>
      <c r="G251" s="14"/>
      <c r="H251" s="73" t="s">
        <v>247</v>
      </c>
      <c r="I251" s="73"/>
      <c r="J251" s="73"/>
      <c r="K251" s="117"/>
      <c r="L251" s="143" t="s">
        <v>248</v>
      </c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117"/>
      <c r="AB251" s="77">
        <v>1</v>
      </c>
      <c r="AC251" s="79"/>
      <c r="AD251" s="77">
        <v>39950</v>
      </c>
      <c r="AE251" s="78"/>
      <c r="AF251" s="79"/>
      <c r="AG251" s="77">
        <v>47940</v>
      </c>
      <c r="AH251" s="78"/>
      <c r="AI251" s="79"/>
      <c r="AJ251" s="134"/>
      <c r="AK251" s="135"/>
      <c r="AL251" s="136"/>
      <c r="AM251" s="11"/>
      <c r="AN251" s="11"/>
      <c r="AO251" s="11"/>
      <c r="AP251" s="11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</row>
    <row r="252" spans="1:150" s="13" customFormat="1" ht="18.75" customHeight="1" x14ac:dyDescent="0.25">
      <c r="B252" s="23"/>
      <c r="C252" s="7"/>
      <c r="D252" s="7"/>
      <c r="E252" s="7"/>
      <c r="F252" s="24"/>
      <c r="G252" s="14"/>
      <c r="H252" s="73" t="s">
        <v>629</v>
      </c>
      <c r="I252" s="73"/>
      <c r="J252" s="73"/>
      <c r="K252" s="117"/>
      <c r="L252" s="143" t="s">
        <v>249</v>
      </c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117"/>
      <c r="AB252" s="77">
        <v>1</v>
      </c>
      <c r="AC252" s="79"/>
      <c r="AD252" s="77">
        <v>2050</v>
      </c>
      <c r="AE252" s="78"/>
      <c r="AF252" s="79"/>
      <c r="AG252" s="77">
        <v>2460</v>
      </c>
      <c r="AH252" s="78"/>
      <c r="AI252" s="79"/>
      <c r="AJ252" s="137"/>
      <c r="AK252" s="138"/>
      <c r="AL252" s="139"/>
      <c r="AM252" s="11"/>
      <c r="AN252" s="11"/>
      <c r="AO252" s="11"/>
      <c r="AP252" s="11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</row>
    <row r="253" spans="1:150" s="34" customFormat="1" ht="18.75" customHeight="1" x14ac:dyDescent="0.25">
      <c r="A253" s="56"/>
      <c r="B253" s="23"/>
      <c r="C253" s="7"/>
      <c r="D253" s="7"/>
      <c r="E253" s="7"/>
      <c r="F253" s="24"/>
      <c r="G253" s="15"/>
      <c r="H253" s="108" t="s">
        <v>250</v>
      </c>
      <c r="I253" s="108"/>
      <c r="J253" s="108"/>
      <c r="K253" s="109"/>
      <c r="L253" s="110" t="s">
        <v>251</v>
      </c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9"/>
      <c r="AB253" s="102">
        <v>1</v>
      </c>
      <c r="AC253" s="104"/>
      <c r="AD253" s="102">
        <v>700</v>
      </c>
      <c r="AE253" s="103"/>
      <c r="AF253" s="104"/>
      <c r="AG253" s="102">
        <v>840</v>
      </c>
      <c r="AH253" s="103"/>
      <c r="AI253" s="104"/>
      <c r="AJ253" s="140"/>
      <c r="AK253" s="141"/>
      <c r="AL253" s="142"/>
      <c r="AM253" s="11"/>
      <c r="AN253" s="11"/>
      <c r="AO253" s="11"/>
      <c r="AP253" s="11"/>
    </row>
    <row r="254" spans="1:150" s="13" customFormat="1" ht="18.75" customHeight="1" x14ac:dyDescent="0.25">
      <c r="B254" s="23"/>
      <c r="C254" s="7"/>
      <c r="D254" s="7"/>
      <c r="E254" s="7"/>
      <c r="F254" s="24"/>
      <c r="G254" s="105" t="s">
        <v>252</v>
      </c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7"/>
      <c r="AB254" s="16"/>
      <c r="AC254" s="17"/>
      <c r="AD254" s="18"/>
      <c r="AE254" s="18"/>
      <c r="AF254" s="17"/>
      <c r="AG254" s="18"/>
      <c r="AH254" s="18"/>
      <c r="AI254" s="17"/>
      <c r="AJ254" s="128">
        <v>65310</v>
      </c>
      <c r="AK254" s="129"/>
      <c r="AL254" s="130"/>
      <c r="AM254" s="11"/>
      <c r="AN254" s="11"/>
      <c r="AO254" s="11"/>
      <c r="AP254" s="11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</row>
    <row r="255" spans="1:150" s="13" customFormat="1" ht="18.75" customHeight="1" x14ac:dyDescent="0.25">
      <c r="B255" s="23"/>
      <c r="C255" s="7"/>
      <c r="D255" s="7"/>
      <c r="E255" s="7"/>
      <c r="F255" s="24"/>
      <c r="G255" s="14"/>
      <c r="H255" s="73" t="s">
        <v>253</v>
      </c>
      <c r="I255" s="73"/>
      <c r="J255" s="73"/>
      <c r="K255" s="117"/>
      <c r="L255" s="143" t="s">
        <v>248</v>
      </c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117"/>
      <c r="AB255" s="77">
        <v>1</v>
      </c>
      <c r="AC255" s="79"/>
      <c r="AD255" s="77">
        <v>48350</v>
      </c>
      <c r="AE255" s="78"/>
      <c r="AF255" s="79"/>
      <c r="AG255" s="77">
        <v>58020</v>
      </c>
      <c r="AH255" s="78"/>
      <c r="AI255" s="79"/>
      <c r="AJ255" s="134"/>
      <c r="AK255" s="135"/>
      <c r="AL255" s="136"/>
      <c r="AM255" s="11"/>
      <c r="AN255" s="11"/>
      <c r="AO255" s="11"/>
      <c r="AP255" s="11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</row>
    <row r="256" spans="1:150" s="13" customFormat="1" ht="18.75" customHeight="1" x14ac:dyDescent="0.25">
      <c r="B256" s="23"/>
      <c r="C256" s="7"/>
      <c r="D256" s="7"/>
      <c r="E256" s="7"/>
      <c r="F256" s="24"/>
      <c r="G256" s="14"/>
      <c r="H256" s="73" t="s">
        <v>254</v>
      </c>
      <c r="I256" s="73"/>
      <c r="J256" s="73"/>
      <c r="K256" s="117"/>
      <c r="L256" s="143" t="s">
        <v>255</v>
      </c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117"/>
      <c r="AB256" s="77">
        <v>1</v>
      </c>
      <c r="AC256" s="79"/>
      <c r="AD256" s="77">
        <v>2750</v>
      </c>
      <c r="AE256" s="78"/>
      <c r="AF256" s="79"/>
      <c r="AG256" s="77">
        <v>3300</v>
      </c>
      <c r="AH256" s="78"/>
      <c r="AI256" s="79"/>
      <c r="AJ256" s="137"/>
      <c r="AK256" s="138"/>
      <c r="AL256" s="139"/>
      <c r="AM256" s="11"/>
      <c r="AN256" s="11"/>
      <c r="AO256" s="11"/>
      <c r="AP256" s="11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</row>
    <row r="257" spans="1:56" s="13" customFormat="1" ht="18.75" customHeight="1" x14ac:dyDescent="0.25">
      <c r="B257" s="23"/>
      <c r="C257" s="7"/>
      <c r="D257" s="7"/>
      <c r="E257" s="7"/>
      <c r="F257" s="24"/>
      <c r="G257" s="14"/>
      <c r="H257" s="73" t="s">
        <v>250</v>
      </c>
      <c r="I257" s="73"/>
      <c r="J257" s="73"/>
      <c r="K257" s="117"/>
      <c r="L257" s="143" t="s">
        <v>256</v>
      </c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117"/>
      <c r="AB257" s="77">
        <v>1</v>
      </c>
      <c r="AC257" s="79"/>
      <c r="AD257" s="77">
        <v>700</v>
      </c>
      <c r="AE257" s="78"/>
      <c r="AF257" s="79"/>
      <c r="AG257" s="77">
        <v>840</v>
      </c>
      <c r="AH257" s="78"/>
      <c r="AI257" s="79"/>
      <c r="AJ257" s="137"/>
      <c r="AK257" s="138"/>
      <c r="AL257" s="139"/>
      <c r="AM257" s="11"/>
      <c r="AN257" s="11"/>
      <c r="AO257" s="11"/>
      <c r="AP257" s="11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</row>
    <row r="258" spans="1:56" s="34" customFormat="1" ht="18.75" customHeight="1" x14ac:dyDescent="0.25">
      <c r="A258" s="56"/>
      <c r="B258" s="23"/>
      <c r="C258" s="7"/>
      <c r="D258" s="7"/>
      <c r="E258" s="7"/>
      <c r="F258" s="24"/>
      <c r="G258" s="15"/>
      <c r="H258" s="108" t="s">
        <v>257</v>
      </c>
      <c r="I258" s="108"/>
      <c r="J258" s="108"/>
      <c r="K258" s="109"/>
      <c r="L258" s="110" t="s">
        <v>258</v>
      </c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9"/>
      <c r="AB258" s="102">
        <v>1</v>
      </c>
      <c r="AC258" s="104"/>
      <c r="AD258" s="102">
        <v>2625</v>
      </c>
      <c r="AE258" s="103"/>
      <c r="AF258" s="104"/>
      <c r="AG258" s="102">
        <v>3150</v>
      </c>
      <c r="AH258" s="103"/>
      <c r="AI258" s="104"/>
      <c r="AJ258" s="140"/>
      <c r="AK258" s="141"/>
      <c r="AL258" s="142"/>
      <c r="AM258" s="11"/>
      <c r="AN258" s="11"/>
      <c r="AO258" s="11"/>
      <c r="AP258" s="11"/>
    </row>
    <row r="259" spans="1:56" s="13" customFormat="1" ht="18.75" customHeight="1" x14ac:dyDescent="0.25">
      <c r="B259" s="23"/>
      <c r="C259" s="7"/>
      <c r="D259" s="7"/>
      <c r="E259" s="7"/>
      <c r="F259" s="24"/>
      <c r="G259" s="105" t="s">
        <v>259</v>
      </c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7"/>
      <c r="AB259" s="16"/>
      <c r="AC259" s="17"/>
      <c r="AD259" s="18"/>
      <c r="AE259" s="18"/>
      <c r="AF259" s="17"/>
      <c r="AG259" s="18"/>
      <c r="AH259" s="18"/>
      <c r="AI259" s="17"/>
      <c r="AJ259" s="128">
        <v>61950</v>
      </c>
      <c r="AK259" s="129"/>
      <c r="AL259" s="130"/>
      <c r="AM259" s="11"/>
      <c r="AN259" s="11"/>
      <c r="AO259" s="11"/>
      <c r="AP259" s="11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</row>
    <row r="260" spans="1:56" s="13" customFormat="1" ht="18.75" customHeight="1" x14ac:dyDescent="0.25">
      <c r="B260" s="23"/>
      <c r="C260" s="7"/>
      <c r="D260" s="7"/>
      <c r="E260" s="7"/>
      <c r="F260" s="24"/>
      <c r="G260" s="14"/>
      <c r="H260" s="73" t="s">
        <v>260</v>
      </c>
      <c r="I260" s="73"/>
      <c r="J260" s="73"/>
      <c r="K260" s="117"/>
      <c r="L260" s="143" t="s">
        <v>248</v>
      </c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117"/>
      <c r="AB260" s="77">
        <v>1</v>
      </c>
      <c r="AC260" s="79"/>
      <c r="AD260" s="77">
        <v>45850</v>
      </c>
      <c r="AE260" s="78"/>
      <c r="AF260" s="79"/>
      <c r="AG260" s="77">
        <v>55020</v>
      </c>
      <c r="AH260" s="78"/>
      <c r="AI260" s="79"/>
      <c r="AJ260" s="134"/>
      <c r="AK260" s="135"/>
      <c r="AL260" s="136"/>
      <c r="AM260" s="11"/>
      <c r="AN260" s="11"/>
      <c r="AO260" s="11"/>
      <c r="AP260" s="11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</row>
    <row r="261" spans="1:56" s="13" customFormat="1" ht="18.75" customHeight="1" x14ac:dyDescent="0.25">
      <c r="B261" s="23"/>
      <c r="C261" s="7"/>
      <c r="D261" s="7"/>
      <c r="E261" s="7"/>
      <c r="F261" s="24"/>
      <c r="G261" s="14"/>
      <c r="H261" s="73" t="s">
        <v>261</v>
      </c>
      <c r="I261" s="73"/>
      <c r="J261" s="73"/>
      <c r="K261" s="117"/>
      <c r="L261" s="143" t="s">
        <v>262</v>
      </c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117"/>
      <c r="AB261" s="77">
        <v>1</v>
      </c>
      <c r="AC261" s="79"/>
      <c r="AD261" s="77">
        <v>2625</v>
      </c>
      <c r="AE261" s="78"/>
      <c r="AF261" s="79"/>
      <c r="AG261" s="77">
        <v>3150</v>
      </c>
      <c r="AH261" s="78"/>
      <c r="AI261" s="79"/>
      <c r="AJ261" s="137"/>
      <c r="AK261" s="138"/>
      <c r="AL261" s="139"/>
      <c r="AM261" s="11"/>
      <c r="AN261" s="11"/>
      <c r="AO261" s="11"/>
      <c r="AP261" s="11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</row>
    <row r="262" spans="1:56" s="13" customFormat="1" ht="18.75" customHeight="1" x14ac:dyDescent="0.25">
      <c r="B262" s="23"/>
      <c r="C262" s="7"/>
      <c r="D262" s="7"/>
      <c r="E262" s="7"/>
      <c r="F262" s="24"/>
      <c r="G262" s="14"/>
      <c r="H262" s="73" t="s">
        <v>263</v>
      </c>
      <c r="I262" s="73"/>
      <c r="J262" s="73"/>
      <c r="K262" s="117"/>
      <c r="L262" s="143" t="s">
        <v>264</v>
      </c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117"/>
      <c r="AB262" s="77">
        <v>1</v>
      </c>
      <c r="AC262" s="79"/>
      <c r="AD262" s="77">
        <v>2450</v>
      </c>
      <c r="AE262" s="78"/>
      <c r="AF262" s="79"/>
      <c r="AG262" s="77">
        <v>2940</v>
      </c>
      <c r="AH262" s="78"/>
      <c r="AI262" s="79"/>
      <c r="AJ262" s="137"/>
      <c r="AK262" s="138"/>
      <c r="AL262" s="139"/>
      <c r="AM262" s="11"/>
      <c r="AN262" s="11"/>
      <c r="AO262" s="11"/>
      <c r="AP262" s="11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</row>
    <row r="263" spans="1:56" s="34" customFormat="1" ht="18.75" customHeight="1" x14ac:dyDescent="0.25">
      <c r="A263" s="56"/>
      <c r="B263" s="23"/>
      <c r="C263" s="7"/>
      <c r="D263" s="7"/>
      <c r="E263" s="7"/>
      <c r="F263" s="24"/>
      <c r="G263" s="15"/>
      <c r="H263" s="108" t="s">
        <v>250</v>
      </c>
      <c r="I263" s="108"/>
      <c r="J263" s="108"/>
      <c r="K263" s="109"/>
      <c r="L263" s="110" t="s">
        <v>256</v>
      </c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9"/>
      <c r="AB263" s="102">
        <v>1</v>
      </c>
      <c r="AC263" s="104"/>
      <c r="AD263" s="102">
        <v>700</v>
      </c>
      <c r="AE263" s="103"/>
      <c r="AF263" s="104"/>
      <c r="AG263" s="102">
        <v>840</v>
      </c>
      <c r="AH263" s="103"/>
      <c r="AI263" s="104"/>
      <c r="AJ263" s="140"/>
      <c r="AK263" s="141"/>
      <c r="AL263" s="142"/>
      <c r="AM263" s="11"/>
      <c r="AN263" s="11"/>
      <c r="AO263" s="11"/>
      <c r="AP263" s="11"/>
    </row>
    <row r="264" spans="1:56" s="13" customFormat="1" ht="18.75" customHeight="1" x14ac:dyDescent="0.25">
      <c r="B264" s="23"/>
      <c r="C264" s="7"/>
      <c r="D264" s="7"/>
      <c r="E264" s="7"/>
      <c r="F264" s="24"/>
      <c r="G264" s="105" t="s">
        <v>265</v>
      </c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7"/>
      <c r="AB264" s="16"/>
      <c r="AC264" s="17"/>
      <c r="AD264" s="18"/>
      <c r="AE264" s="18"/>
      <c r="AF264" s="17"/>
      <c r="AG264" s="18"/>
      <c r="AH264" s="18"/>
      <c r="AI264" s="17"/>
      <c r="AJ264" s="128">
        <f>SUM(AG265:AI271)</f>
        <v>74010</v>
      </c>
      <c r="AK264" s="129"/>
      <c r="AL264" s="130"/>
      <c r="AM264" s="11"/>
      <c r="AN264" s="11"/>
      <c r="AO264" s="11"/>
      <c r="AP264" s="11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</row>
    <row r="265" spans="1:56" s="13" customFormat="1" ht="18.75" customHeight="1" x14ac:dyDescent="0.25">
      <c r="B265" s="23"/>
      <c r="C265" s="7"/>
      <c r="D265" s="7"/>
      <c r="E265" s="7"/>
      <c r="F265" s="24"/>
      <c r="G265" s="14"/>
      <c r="H265" s="73" t="s">
        <v>260</v>
      </c>
      <c r="I265" s="73"/>
      <c r="J265" s="73"/>
      <c r="K265" s="117"/>
      <c r="L265" s="143" t="s">
        <v>248</v>
      </c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117"/>
      <c r="AB265" s="77">
        <v>1</v>
      </c>
      <c r="AC265" s="79"/>
      <c r="AD265" s="77">
        <v>45850</v>
      </c>
      <c r="AE265" s="78"/>
      <c r="AF265" s="79"/>
      <c r="AG265" s="77">
        <v>55020</v>
      </c>
      <c r="AH265" s="78"/>
      <c r="AI265" s="79"/>
      <c r="AJ265" s="134"/>
      <c r="AK265" s="135"/>
      <c r="AL265" s="136"/>
      <c r="AM265" s="11"/>
      <c r="AN265" s="11"/>
      <c r="AO265" s="11"/>
      <c r="AP265" s="11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</row>
    <row r="266" spans="1:56" s="13" customFormat="1" ht="18.75" customHeight="1" x14ac:dyDescent="0.25">
      <c r="B266" s="23"/>
      <c r="C266" s="7"/>
      <c r="D266" s="7"/>
      <c r="E266" s="7"/>
      <c r="F266" s="24"/>
      <c r="G266" s="14"/>
      <c r="H266" s="73" t="s">
        <v>266</v>
      </c>
      <c r="I266" s="73"/>
      <c r="J266" s="73"/>
      <c r="K266" s="117"/>
      <c r="L266" s="143" t="s">
        <v>267</v>
      </c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117"/>
      <c r="AB266" s="77">
        <v>1</v>
      </c>
      <c r="AC266" s="79"/>
      <c r="AD266" s="77">
        <v>7000</v>
      </c>
      <c r="AE266" s="78"/>
      <c r="AF266" s="79"/>
      <c r="AG266" s="77">
        <v>8400</v>
      </c>
      <c r="AH266" s="78"/>
      <c r="AI266" s="79"/>
      <c r="AJ266" s="137"/>
      <c r="AK266" s="138"/>
      <c r="AL266" s="139"/>
      <c r="AM266" s="11"/>
      <c r="AN266" s="11"/>
      <c r="AO266" s="11"/>
      <c r="AP266" s="11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</row>
    <row r="267" spans="1:56" s="13" customFormat="1" ht="18.75" customHeight="1" x14ac:dyDescent="0.25">
      <c r="B267" s="23"/>
      <c r="C267" s="7"/>
      <c r="D267" s="7"/>
      <c r="E267" s="7"/>
      <c r="F267" s="24"/>
      <c r="G267" s="14"/>
      <c r="H267" s="73" t="s">
        <v>268</v>
      </c>
      <c r="I267" s="73"/>
      <c r="J267" s="73"/>
      <c r="K267" s="117"/>
      <c r="L267" s="143" t="s">
        <v>269</v>
      </c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117"/>
      <c r="AB267" s="77">
        <v>1</v>
      </c>
      <c r="AC267" s="79"/>
      <c r="AD267" s="77">
        <v>725</v>
      </c>
      <c r="AE267" s="78"/>
      <c r="AF267" s="79"/>
      <c r="AG267" s="77">
        <v>870</v>
      </c>
      <c r="AH267" s="78"/>
      <c r="AI267" s="79"/>
      <c r="AJ267" s="137"/>
      <c r="AK267" s="138"/>
      <c r="AL267" s="139"/>
      <c r="AM267" s="11"/>
      <c r="AN267" s="11"/>
      <c r="AO267" s="11"/>
      <c r="AP267" s="11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</row>
    <row r="268" spans="1:56" s="13" customFormat="1" ht="18.75" customHeight="1" x14ac:dyDescent="0.25">
      <c r="B268" s="23"/>
      <c r="C268" s="7"/>
      <c r="D268" s="7"/>
      <c r="E268" s="7"/>
      <c r="F268" s="24"/>
      <c r="G268" s="14"/>
      <c r="H268" s="73" t="s">
        <v>270</v>
      </c>
      <c r="I268" s="73"/>
      <c r="J268" s="73"/>
      <c r="K268" s="117"/>
      <c r="L268" s="143" t="s">
        <v>271</v>
      </c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117"/>
      <c r="AB268" s="77">
        <v>1</v>
      </c>
      <c r="AC268" s="79"/>
      <c r="AD268" s="77">
        <v>2750</v>
      </c>
      <c r="AE268" s="78"/>
      <c r="AF268" s="79"/>
      <c r="AG268" s="77">
        <v>3300</v>
      </c>
      <c r="AH268" s="78"/>
      <c r="AI268" s="79"/>
      <c r="AJ268" s="137"/>
      <c r="AK268" s="138"/>
      <c r="AL268" s="139"/>
      <c r="AM268" s="11"/>
      <c r="AN268" s="11"/>
      <c r="AO268" s="11"/>
      <c r="AP268" s="11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</row>
    <row r="269" spans="1:56" s="13" customFormat="1" ht="18.75" customHeight="1" x14ac:dyDescent="0.25">
      <c r="B269" s="23"/>
      <c r="C269" s="7"/>
      <c r="D269" s="7"/>
      <c r="E269" s="7"/>
      <c r="F269" s="24"/>
      <c r="G269" s="14"/>
      <c r="H269" s="73" t="s">
        <v>272</v>
      </c>
      <c r="I269" s="73"/>
      <c r="J269" s="73"/>
      <c r="K269" s="117"/>
      <c r="L269" s="143" t="s">
        <v>273</v>
      </c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117"/>
      <c r="AB269" s="77">
        <v>1</v>
      </c>
      <c r="AC269" s="79"/>
      <c r="AD269" s="77">
        <v>3925</v>
      </c>
      <c r="AE269" s="78"/>
      <c r="AF269" s="79"/>
      <c r="AG269" s="77">
        <v>4710</v>
      </c>
      <c r="AH269" s="78"/>
      <c r="AI269" s="79"/>
      <c r="AJ269" s="137"/>
      <c r="AK269" s="138"/>
      <c r="AL269" s="139"/>
      <c r="AM269" s="11"/>
      <c r="AN269" s="11"/>
      <c r="AO269" s="11"/>
      <c r="AP269" s="11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</row>
    <row r="270" spans="1:56" s="13" customFormat="1" ht="18.75" customHeight="1" x14ac:dyDescent="0.25">
      <c r="B270" s="23"/>
      <c r="C270" s="7"/>
      <c r="D270" s="7"/>
      <c r="E270" s="7"/>
      <c r="F270" s="24"/>
      <c r="G270" s="14"/>
      <c r="H270" s="73" t="s">
        <v>274</v>
      </c>
      <c r="I270" s="73"/>
      <c r="J270" s="73"/>
      <c r="K270" s="117"/>
      <c r="L270" s="143" t="s">
        <v>275</v>
      </c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117"/>
      <c r="AB270" s="77">
        <v>1</v>
      </c>
      <c r="AC270" s="79"/>
      <c r="AD270" s="77">
        <v>800</v>
      </c>
      <c r="AE270" s="78"/>
      <c r="AF270" s="79"/>
      <c r="AG270" s="77">
        <v>960</v>
      </c>
      <c r="AH270" s="78"/>
      <c r="AI270" s="79"/>
      <c r="AJ270" s="137"/>
      <c r="AK270" s="138"/>
      <c r="AL270" s="139"/>
      <c r="AM270" s="11"/>
      <c r="AN270" s="11"/>
      <c r="AO270" s="11"/>
      <c r="AP270" s="11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</row>
    <row r="271" spans="1:56" s="34" customFormat="1" ht="18.75" customHeight="1" x14ac:dyDescent="0.25">
      <c r="A271" s="56"/>
      <c r="B271" s="23"/>
      <c r="C271" s="7"/>
      <c r="D271" s="7"/>
      <c r="E271" s="7"/>
      <c r="F271" s="24"/>
      <c r="G271" s="15"/>
      <c r="H271" s="108" t="s">
        <v>276</v>
      </c>
      <c r="I271" s="108"/>
      <c r="J271" s="108"/>
      <c r="K271" s="109"/>
      <c r="L271" s="110" t="s">
        <v>277</v>
      </c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9"/>
      <c r="AB271" s="102">
        <v>1</v>
      </c>
      <c r="AC271" s="104"/>
      <c r="AD271" s="102">
        <v>625</v>
      </c>
      <c r="AE271" s="103"/>
      <c r="AF271" s="104"/>
      <c r="AG271" s="102">
        <v>750</v>
      </c>
      <c r="AH271" s="103"/>
      <c r="AI271" s="104"/>
      <c r="AJ271" s="140"/>
      <c r="AK271" s="141"/>
      <c r="AL271" s="142"/>
      <c r="AM271" s="11"/>
      <c r="AN271" s="11"/>
      <c r="AO271" s="11"/>
      <c r="AP271" s="11"/>
    </row>
    <row r="272" spans="1:56" s="13" customFormat="1" ht="18.75" customHeight="1" x14ac:dyDescent="0.25">
      <c r="B272" s="23"/>
      <c r="C272" s="7"/>
      <c r="D272" s="7"/>
      <c r="E272" s="7"/>
      <c r="F272" s="24"/>
      <c r="G272" s="105" t="s">
        <v>278</v>
      </c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7"/>
      <c r="AB272" s="16"/>
      <c r="AC272" s="17"/>
      <c r="AD272" s="18"/>
      <c r="AE272" s="18"/>
      <c r="AF272" s="17"/>
      <c r="AG272" s="18"/>
      <c r="AH272" s="18"/>
      <c r="AI272" s="17"/>
      <c r="AJ272" s="128">
        <v>104430</v>
      </c>
      <c r="AK272" s="129"/>
      <c r="AL272" s="130"/>
      <c r="AM272" s="11"/>
      <c r="AN272" s="11"/>
      <c r="AO272" s="11"/>
      <c r="AP272" s="11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</row>
    <row r="273" spans="1:56" s="13" customFormat="1" ht="18.75" customHeight="1" x14ac:dyDescent="0.25">
      <c r="B273" s="23"/>
      <c r="C273" s="7"/>
      <c r="D273" s="7"/>
      <c r="E273" s="7"/>
      <c r="F273" s="24"/>
      <c r="G273" s="14"/>
      <c r="H273" s="73" t="s">
        <v>279</v>
      </c>
      <c r="I273" s="73"/>
      <c r="J273" s="73"/>
      <c r="K273" s="117"/>
      <c r="L273" s="143" t="s">
        <v>248</v>
      </c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117"/>
      <c r="AB273" s="77">
        <v>1</v>
      </c>
      <c r="AC273" s="79"/>
      <c r="AD273" s="77">
        <v>70700</v>
      </c>
      <c r="AE273" s="78"/>
      <c r="AF273" s="79"/>
      <c r="AG273" s="77">
        <v>84840</v>
      </c>
      <c r="AH273" s="78"/>
      <c r="AI273" s="79"/>
      <c r="AJ273" s="134"/>
      <c r="AK273" s="135"/>
      <c r="AL273" s="136"/>
      <c r="AM273" s="11"/>
      <c r="AN273" s="11"/>
      <c r="AO273" s="11"/>
      <c r="AP273" s="11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</row>
    <row r="274" spans="1:56" s="13" customFormat="1" ht="18.75" customHeight="1" x14ac:dyDescent="0.25">
      <c r="B274" s="23"/>
      <c r="C274" s="7"/>
      <c r="D274" s="7"/>
      <c r="E274" s="7"/>
      <c r="F274" s="24"/>
      <c r="G274" s="14"/>
      <c r="H274" s="73" t="s">
        <v>280</v>
      </c>
      <c r="I274" s="73"/>
      <c r="J274" s="73"/>
      <c r="K274" s="117"/>
      <c r="L274" s="143" t="s">
        <v>281</v>
      </c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117"/>
      <c r="AB274" s="77">
        <v>1</v>
      </c>
      <c r="AC274" s="79"/>
      <c r="AD274" s="77">
        <v>7835</v>
      </c>
      <c r="AE274" s="78"/>
      <c r="AF274" s="79"/>
      <c r="AG274" s="77">
        <v>9402</v>
      </c>
      <c r="AH274" s="78"/>
      <c r="AI274" s="79"/>
      <c r="AJ274" s="137"/>
      <c r="AK274" s="138"/>
      <c r="AL274" s="139"/>
      <c r="AM274" s="11"/>
      <c r="AN274" s="11"/>
      <c r="AO274" s="11"/>
      <c r="AP274" s="11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</row>
    <row r="275" spans="1:56" s="13" customFormat="1" ht="18.75" customHeight="1" x14ac:dyDescent="0.25">
      <c r="B275" s="23"/>
      <c r="C275" s="7"/>
      <c r="D275" s="7"/>
      <c r="E275" s="7"/>
      <c r="F275" s="24"/>
      <c r="G275" s="14"/>
      <c r="H275" s="73" t="s">
        <v>250</v>
      </c>
      <c r="I275" s="73"/>
      <c r="J275" s="73"/>
      <c r="K275" s="117"/>
      <c r="L275" s="143" t="s">
        <v>282</v>
      </c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117"/>
      <c r="AB275" s="77">
        <v>1</v>
      </c>
      <c r="AC275" s="79"/>
      <c r="AD275" s="77">
        <v>700</v>
      </c>
      <c r="AE275" s="78"/>
      <c r="AF275" s="79"/>
      <c r="AG275" s="77">
        <v>840</v>
      </c>
      <c r="AH275" s="78"/>
      <c r="AI275" s="79"/>
      <c r="AJ275" s="137"/>
      <c r="AK275" s="138"/>
      <c r="AL275" s="139"/>
      <c r="AM275" s="11"/>
      <c r="AN275" s="11"/>
      <c r="AO275" s="11"/>
      <c r="AP275" s="11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</row>
    <row r="276" spans="1:56" s="13" customFormat="1" ht="18.75" customHeight="1" x14ac:dyDescent="0.25">
      <c r="B276" s="23"/>
      <c r="C276" s="7"/>
      <c r="D276" s="7"/>
      <c r="E276" s="7"/>
      <c r="F276" s="24"/>
      <c r="G276" s="14"/>
      <c r="H276" s="73" t="s">
        <v>283</v>
      </c>
      <c r="I276" s="73"/>
      <c r="J276" s="73"/>
      <c r="K276" s="117"/>
      <c r="L276" s="143" t="s">
        <v>284</v>
      </c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117"/>
      <c r="AB276" s="77">
        <v>1</v>
      </c>
      <c r="AC276" s="79"/>
      <c r="AD276" s="77">
        <v>4375</v>
      </c>
      <c r="AE276" s="78"/>
      <c r="AF276" s="79"/>
      <c r="AG276" s="77">
        <v>5250</v>
      </c>
      <c r="AH276" s="78"/>
      <c r="AI276" s="79"/>
      <c r="AJ276" s="137"/>
      <c r="AK276" s="138"/>
      <c r="AL276" s="139"/>
      <c r="AM276" s="11"/>
      <c r="AN276" s="11"/>
      <c r="AO276" s="11"/>
      <c r="AP276" s="11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</row>
    <row r="277" spans="1:56" s="34" customFormat="1" ht="18.75" customHeight="1" x14ac:dyDescent="0.25">
      <c r="A277" s="56"/>
      <c r="B277" s="23"/>
      <c r="C277" s="7"/>
      <c r="D277" s="7"/>
      <c r="E277" s="7"/>
      <c r="F277" s="24"/>
      <c r="G277" s="15"/>
      <c r="H277" s="108" t="s">
        <v>285</v>
      </c>
      <c r="I277" s="108"/>
      <c r="J277" s="108"/>
      <c r="K277" s="109"/>
      <c r="L277" s="110" t="s">
        <v>286</v>
      </c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9"/>
      <c r="AB277" s="102">
        <v>1</v>
      </c>
      <c r="AC277" s="104"/>
      <c r="AD277" s="102">
        <v>3415</v>
      </c>
      <c r="AE277" s="103"/>
      <c r="AF277" s="104"/>
      <c r="AG277" s="102">
        <v>4098</v>
      </c>
      <c r="AH277" s="103"/>
      <c r="AI277" s="104"/>
      <c r="AJ277" s="140"/>
      <c r="AK277" s="141"/>
      <c r="AL277" s="142"/>
      <c r="AM277" s="11"/>
      <c r="AN277" s="11"/>
      <c r="AO277" s="11"/>
      <c r="AP277" s="11"/>
    </row>
    <row r="278" spans="1:56" s="13" customFormat="1" ht="18.75" customHeight="1" x14ac:dyDescent="0.25">
      <c r="B278" s="23"/>
      <c r="C278" s="7"/>
      <c r="D278" s="7"/>
      <c r="E278" s="7"/>
      <c r="F278" s="24"/>
      <c r="G278" s="105" t="s">
        <v>287</v>
      </c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7"/>
      <c r="AB278" s="16"/>
      <c r="AC278" s="17"/>
      <c r="AD278" s="18"/>
      <c r="AE278" s="18"/>
      <c r="AF278" s="17"/>
      <c r="AG278" s="18"/>
      <c r="AH278" s="18"/>
      <c r="AI278" s="17"/>
      <c r="AJ278" s="128">
        <f>AG279+AG280+AG282+AG283+AG281+AG281</f>
        <v>98730</v>
      </c>
      <c r="AK278" s="129"/>
      <c r="AL278" s="130"/>
      <c r="AM278" s="11"/>
      <c r="AN278" s="11"/>
      <c r="AO278" s="11"/>
      <c r="AP278" s="11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</row>
    <row r="279" spans="1:56" s="13" customFormat="1" ht="18.75" customHeight="1" x14ac:dyDescent="0.25">
      <c r="B279" s="23"/>
      <c r="C279" s="7"/>
      <c r="D279" s="7"/>
      <c r="E279" s="7"/>
      <c r="F279" s="24"/>
      <c r="G279" s="14"/>
      <c r="H279" s="73" t="s">
        <v>288</v>
      </c>
      <c r="I279" s="73"/>
      <c r="J279" s="73"/>
      <c r="K279" s="117"/>
      <c r="L279" s="143" t="s">
        <v>248</v>
      </c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117"/>
      <c r="AB279" s="77">
        <v>1</v>
      </c>
      <c r="AC279" s="79"/>
      <c r="AD279" s="77">
        <v>66650</v>
      </c>
      <c r="AE279" s="78"/>
      <c r="AF279" s="79"/>
      <c r="AG279" s="77">
        <v>79800</v>
      </c>
      <c r="AH279" s="78"/>
      <c r="AI279" s="79"/>
      <c r="AJ279" s="134"/>
      <c r="AK279" s="135"/>
      <c r="AL279" s="136"/>
      <c r="AM279" s="11"/>
      <c r="AN279" s="11"/>
      <c r="AO279" s="11"/>
      <c r="AP279" s="11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</row>
    <row r="280" spans="1:56" s="13" customFormat="1" ht="18.75" customHeight="1" x14ac:dyDescent="0.25">
      <c r="B280" s="23"/>
      <c r="C280" s="7"/>
      <c r="D280" s="7"/>
      <c r="E280" s="7"/>
      <c r="F280" s="24"/>
      <c r="G280" s="14"/>
      <c r="H280" s="73" t="s">
        <v>628</v>
      </c>
      <c r="I280" s="73"/>
      <c r="J280" s="73"/>
      <c r="K280" s="117"/>
      <c r="L280" s="143" t="s">
        <v>289</v>
      </c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117"/>
      <c r="AB280" s="77">
        <v>1</v>
      </c>
      <c r="AC280" s="79"/>
      <c r="AD280" s="77">
        <v>6925</v>
      </c>
      <c r="AE280" s="78"/>
      <c r="AF280" s="79"/>
      <c r="AG280" s="77">
        <v>8310</v>
      </c>
      <c r="AH280" s="78"/>
      <c r="AI280" s="79"/>
      <c r="AJ280" s="137"/>
      <c r="AK280" s="138"/>
      <c r="AL280" s="139"/>
      <c r="AM280" s="11"/>
      <c r="AN280" s="11"/>
      <c r="AO280" s="11"/>
      <c r="AP280" s="11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</row>
    <row r="281" spans="1:56" s="13" customFormat="1" ht="18.75" customHeight="1" x14ac:dyDescent="0.25">
      <c r="B281" s="23"/>
      <c r="C281" s="7"/>
      <c r="D281" s="7"/>
      <c r="E281" s="7"/>
      <c r="F281" s="24"/>
      <c r="G281" s="14"/>
      <c r="H281" s="73" t="s">
        <v>263</v>
      </c>
      <c r="I281" s="73"/>
      <c r="J281" s="73"/>
      <c r="K281" s="117"/>
      <c r="L281" s="143" t="s">
        <v>264</v>
      </c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117"/>
      <c r="AB281" s="77">
        <v>2</v>
      </c>
      <c r="AC281" s="79"/>
      <c r="AD281" s="77">
        <v>2450</v>
      </c>
      <c r="AE281" s="78"/>
      <c r="AF281" s="79"/>
      <c r="AG281" s="77">
        <v>2940</v>
      </c>
      <c r="AH281" s="78"/>
      <c r="AI281" s="79"/>
      <c r="AJ281" s="137"/>
      <c r="AK281" s="138"/>
      <c r="AL281" s="139"/>
      <c r="AM281" s="11"/>
      <c r="AN281" s="11"/>
      <c r="AO281" s="11"/>
      <c r="AP281" s="11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</row>
    <row r="282" spans="1:56" s="13" customFormat="1" ht="18.75" customHeight="1" x14ac:dyDescent="0.25">
      <c r="B282" s="23"/>
      <c r="C282" s="7"/>
      <c r="D282" s="7"/>
      <c r="E282" s="7"/>
      <c r="F282" s="24"/>
      <c r="G282" s="14"/>
      <c r="H282" s="73" t="s">
        <v>250</v>
      </c>
      <c r="I282" s="73"/>
      <c r="J282" s="73"/>
      <c r="K282" s="117"/>
      <c r="L282" s="143" t="s">
        <v>256</v>
      </c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117"/>
      <c r="AB282" s="77">
        <v>1</v>
      </c>
      <c r="AC282" s="79"/>
      <c r="AD282" s="77">
        <v>700</v>
      </c>
      <c r="AE282" s="78"/>
      <c r="AF282" s="79"/>
      <c r="AG282" s="77">
        <v>840</v>
      </c>
      <c r="AH282" s="78"/>
      <c r="AI282" s="79"/>
      <c r="AJ282" s="137"/>
      <c r="AK282" s="138"/>
      <c r="AL282" s="139"/>
      <c r="AM282" s="11"/>
      <c r="AN282" s="11"/>
      <c r="AO282" s="11"/>
      <c r="AP282" s="11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</row>
    <row r="283" spans="1:56" s="34" customFormat="1" ht="18.75" customHeight="1" x14ac:dyDescent="0.25">
      <c r="A283" s="56"/>
      <c r="B283" s="23"/>
      <c r="C283" s="7"/>
      <c r="D283" s="7"/>
      <c r="E283" s="7"/>
      <c r="F283" s="24"/>
      <c r="G283" s="15"/>
      <c r="H283" s="108" t="s">
        <v>290</v>
      </c>
      <c r="I283" s="108"/>
      <c r="J283" s="108"/>
      <c r="K283" s="109"/>
      <c r="L283" s="110" t="s">
        <v>291</v>
      </c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9"/>
      <c r="AB283" s="102">
        <v>1</v>
      </c>
      <c r="AC283" s="104"/>
      <c r="AD283" s="102">
        <v>3250</v>
      </c>
      <c r="AE283" s="103"/>
      <c r="AF283" s="104"/>
      <c r="AG283" s="102">
        <v>3900</v>
      </c>
      <c r="AH283" s="103"/>
      <c r="AI283" s="104"/>
      <c r="AJ283" s="140"/>
      <c r="AK283" s="141"/>
      <c r="AL283" s="142"/>
      <c r="AM283" s="11"/>
      <c r="AN283" s="11"/>
      <c r="AO283" s="11"/>
      <c r="AP283" s="11"/>
    </row>
    <row r="284" spans="1:56" s="13" customFormat="1" ht="18.75" customHeight="1" x14ac:dyDescent="0.25">
      <c r="B284" s="23"/>
      <c r="C284" s="7"/>
      <c r="D284" s="7"/>
      <c r="E284" s="7"/>
      <c r="F284" s="24"/>
      <c r="G284" s="105" t="s">
        <v>292</v>
      </c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7"/>
      <c r="AB284" s="16"/>
      <c r="AC284" s="17"/>
      <c r="AD284" s="18"/>
      <c r="AE284" s="18"/>
      <c r="AF284" s="17"/>
      <c r="AG284" s="18"/>
      <c r="AH284" s="18"/>
      <c r="AI284" s="17"/>
      <c r="AJ284" s="128">
        <f>SUM(AG285:AI292)+AG287</f>
        <v>113460</v>
      </c>
      <c r="AK284" s="129"/>
      <c r="AL284" s="130"/>
      <c r="AM284" s="11"/>
      <c r="AN284" s="11"/>
      <c r="AO284" s="11"/>
      <c r="AP284" s="11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</row>
    <row r="285" spans="1:56" s="13" customFormat="1" ht="18.75" customHeight="1" x14ac:dyDescent="0.25">
      <c r="B285" s="23"/>
      <c r="C285" s="7"/>
      <c r="D285" s="7"/>
      <c r="E285" s="7"/>
      <c r="F285" s="24"/>
      <c r="G285" s="14"/>
      <c r="H285" s="73" t="s">
        <v>288</v>
      </c>
      <c r="I285" s="73"/>
      <c r="J285" s="73"/>
      <c r="K285" s="117"/>
      <c r="L285" s="143" t="s">
        <v>248</v>
      </c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117"/>
      <c r="AB285" s="77">
        <v>1</v>
      </c>
      <c r="AC285" s="79"/>
      <c r="AD285" s="77">
        <v>66650</v>
      </c>
      <c r="AE285" s="78"/>
      <c r="AF285" s="79"/>
      <c r="AG285" s="77">
        <v>79800</v>
      </c>
      <c r="AH285" s="78"/>
      <c r="AI285" s="79"/>
      <c r="AJ285" s="134"/>
      <c r="AK285" s="135"/>
      <c r="AL285" s="136"/>
      <c r="AM285" s="11"/>
      <c r="AN285" s="11"/>
      <c r="AO285" s="11"/>
      <c r="AP285" s="11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</row>
    <row r="286" spans="1:56" s="13" customFormat="1" ht="18.75" customHeight="1" x14ac:dyDescent="0.25">
      <c r="B286" s="23"/>
      <c r="C286" s="7"/>
      <c r="D286" s="7"/>
      <c r="E286" s="7"/>
      <c r="F286" s="24"/>
      <c r="G286" s="14"/>
      <c r="H286" s="73" t="s">
        <v>293</v>
      </c>
      <c r="I286" s="73"/>
      <c r="J286" s="73"/>
      <c r="K286" s="117"/>
      <c r="L286" s="143" t="s">
        <v>294</v>
      </c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117"/>
      <c r="AB286" s="77">
        <v>1</v>
      </c>
      <c r="AC286" s="79"/>
      <c r="AD286" s="77">
        <v>11675</v>
      </c>
      <c r="AE286" s="78"/>
      <c r="AF286" s="79"/>
      <c r="AG286" s="77">
        <v>14010</v>
      </c>
      <c r="AH286" s="78"/>
      <c r="AI286" s="79"/>
      <c r="AJ286" s="137"/>
      <c r="AK286" s="138"/>
      <c r="AL286" s="139"/>
      <c r="AM286" s="11"/>
      <c r="AN286" s="11"/>
      <c r="AO286" s="11"/>
      <c r="AP286" s="11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</row>
    <row r="287" spans="1:56" s="13" customFormat="1" ht="18.75" customHeight="1" x14ac:dyDescent="0.25">
      <c r="B287" s="23"/>
      <c r="C287" s="7"/>
      <c r="D287" s="7"/>
      <c r="E287" s="7"/>
      <c r="F287" s="24"/>
      <c r="G287" s="14"/>
      <c r="H287" s="73" t="s">
        <v>263</v>
      </c>
      <c r="I287" s="73"/>
      <c r="J287" s="73"/>
      <c r="K287" s="117"/>
      <c r="L287" s="143" t="s">
        <v>264</v>
      </c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117"/>
      <c r="AB287" s="77">
        <v>2</v>
      </c>
      <c r="AC287" s="79"/>
      <c r="AD287" s="77">
        <v>2450</v>
      </c>
      <c r="AE287" s="78"/>
      <c r="AF287" s="79"/>
      <c r="AG287" s="77">
        <v>2940</v>
      </c>
      <c r="AH287" s="78"/>
      <c r="AI287" s="79"/>
      <c r="AJ287" s="137"/>
      <c r="AK287" s="138"/>
      <c r="AL287" s="139"/>
      <c r="AM287" s="11"/>
      <c r="AN287" s="11"/>
      <c r="AO287" s="11"/>
      <c r="AP287" s="11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</row>
    <row r="288" spans="1:56" s="13" customFormat="1" ht="18.75" customHeight="1" x14ac:dyDescent="0.25">
      <c r="B288" s="23"/>
      <c r="C288" s="7"/>
      <c r="D288" s="7"/>
      <c r="E288" s="7"/>
      <c r="F288" s="24"/>
      <c r="G288" s="14"/>
      <c r="H288" s="73" t="s">
        <v>274</v>
      </c>
      <c r="I288" s="73"/>
      <c r="J288" s="73"/>
      <c r="K288" s="117"/>
      <c r="L288" s="143" t="s">
        <v>275</v>
      </c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117"/>
      <c r="AB288" s="77">
        <v>1</v>
      </c>
      <c r="AC288" s="79"/>
      <c r="AD288" s="77">
        <v>800</v>
      </c>
      <c r="AE288" s="78"/>
      <c r="AF288" s="79"/>
      <c r="AG288" s="77">
        <v>960</v>
      </c>
      <c r="AH288" s="78"/>
      <c r="AI288" s="79"/>
      <c r="AJ288" s="137"/>
      <c r="AK288" s="138"/>
      <c r="AL288" s="139"/>
      <c r="AM288" s="11"/>
      <c r="AN288" s="11"/>
      <c r="AO288" s="11"/>
      <c r="AP288" s="11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</row>
    <row r="289" spans="1:56" s="13" customFormat="1" ht="18.75" customHeight="1" x14ac:dyDescent="0.25">
      <c r="B289" s="23"/>
      <c r="C289" s="7"/>
      <c r="D289" s="7"/>
      <c r="E289" s="7"/>
      <c r="F289" s="24"/>
      <c r="G289" s="14"/>
      <c r="H289" s="73" t="s">
        <v>290</v>
      </c>
      <c r="I289" s="73"/>
      <c r="J289" s="73"/>
      <c r="K289" s="117"/>
      <c r="L289" s="143" t="s">
        <v>291</v>
      </c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117"/>
      <c r="AB289" s="77">
        <v>1</v>
      </c>
      <c r="AC289" s="79"/>
      <c r="AD289" s="77">
        <v>3250</v>
      </c>
      <c r="AE289" s="78"/>
      <c r="AF289" s="79"/>
      <c r="AG289" s="77">
        <v>3900</v>
      </c>
      <c r="AH289" s="78"/>
      <c r="AI289" s="79"/>
      <c r="AJ289" s="137"/>
      <c r="AK289" s="138"/>
      <c r="AL289" s="139"/>
      <c r="AM289" s="11"/>
      <c r="AN289" s="11"/>
      <c r="AO289" s="11"/>
      <c r="AP289" s="11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</row>
    <row r="290" spans="1:56" s="13" customFormat="1" ht="18.75" customHeight="1" x14ac:dyDescent="0.25">
      <c r="B290" s="23"/>
      <c r="C290" s="7"/>
      <c r="D290" s="7"/>
      <c r="E290" s="7"/>
      <c r="F290" s="24"/>
      <c r="G290" s="14"/>
      <c r="H290" s="73" t="s">
        <v>295</v>
      </c>
      <c r="I290" s="73"/>
      <c r="J290" s="73"/>
      <c r="K290" s="117"/>
      <c r="L290" s="143" t="s">
        <v>296</v>
      </c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117"/>
      <c r="AB290" s="77">
        <v>1</v>
      </c>
      <c r="AC290" s="79"/>
      <c r="AD290" s="77">
        <v>975</v>
      </c>
      <c r="AE290" s="78"/>
      <c r="AF290" s="79"/>
      <c r="AG290" s="77">
        <v>1170</v>
      </c>
      <c r="AH290" s="78"/>
      <c r="AI290" s="79"/>
      <c r="AJ290" s="137"/>
      <c r="AK290" s="138"/>
      <c r="AL290" s="139"/>
      <c r="AM290" s="11"/>
      <c r="AN290" s="11"/>
      <c r="AO290" s="11"/>
      <c r="AP290" s="11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</row>
    <row r="291" spans="1:56" s="13" customFormat="1" ht="18.75" customHeight="1" x14ac:dyDescent="0.25">
      <c r="B291" s="23"/>
      <c r="C291" s="7"/>
      <c r="D291" s="7"/>
      <c r="E291" s="7"/>
      <c r="F291" s="24"/>
      <c r="G291" s="14"/>
      <c r="H291" s="73" t="s">
        <v>297</v>
      </c>
      <c r="I291" s="73"/>
      <c r="J291" s="73"/>
      <c r="K291" s="117"/>
      <c r="L291" s="143" t="s">
        <v>273</v>
      </c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117"/>
      <c r="AB291" s="77">
        <v>1</v>
      </c>
      <c r="AC291" s="79"/>
      <c r="AD291" s="77">
        <v>5825</v>
      </c>
      <c r="AE291" s="78"/>
      <c r="AF291" s="79"/>
      <c r="AG291" s="77">
        <v>6990</v>
      </c>
      <c r="AH291" s="78"/>
      <c r="AI291" s="79"/>
      <c r="AJ291" s="137"/>
      <c r="AK291" s="138"/>
      <c r="AL291" s="139"/>
      <c r="AM291" s="11"/>
      <c r="AN291" s="11"/>
      <c r="AO291" s="11"/>
      <c r="AP291" s="11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</row>
    <row r="292" spans="1:56" s="34" customFormat="1" ht="18.75" customHeight="1" x14ac:dyDescent="0.25">
      <c r="A292" s="56"/>
      <c r="B292" s="23"/>
      <c r="C292" s="7"/>
      <c r="D292" s="7"/>
      <c r="E292" s="7"/>
      <c r="F292" s="24"/>
      <c r="G292" s="15"/>
      <c r="H292" s="108" t="s">
        <v>276</v>
      </c>
      <c r="I292" s="108"/>
      <c r="J292" s="108"/>
      <c r="K292" s="109"/>
      <c r="L292" s="110" t="s">
        <v>277</v>
      </c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9"/>
      <c r="AB292" s="102">
        <v>1</v>
      </c>
      <c r="AC292" s="104"/>
      <c r="AD292" s="102">
        <v>625</v>
      </c>
      <c r="AE292" s="103"/>
      <c r="AF292" s="104"/>
      <c r="AG292" s="102">
        <v>750</v>
      </c>
      <c r="AH292" s="103"/>
      <c r="AI292" s="104"/>
      <c r="AJ292" s="140"/>
      <c r="AK292" s="141"/>
      <c r="AL292" s="142"/>
      <c r="AM292" s="11"/>
      <c r="AN292" s="11"/>
      <c r="AO292" s="11"/>
      <c r="AP292" s="11"/>
    </row>
    <row r="293" spans="1:56" s="13" customFormat="1" ht="18.75" customHeight="1" x14ac:dyDescent="0.25">
      <c r="B293" s="23"/>
      <c r="C293" s="7"/>
      <c r="D293" s="7"/>
      <c r="E293" s="7"/>
      <c r="F293" s="24"/>
      <c r="G293" s="105" t="s">
        <v>298</v>
      </c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7"/>
      <c r="AB293" s="16"/>
      <c r="AC293" s="17"/>
      <c r="AD293" s="18"/>
      <c r="AE293" s="18"/>
      <c r="AF293" s="17"/>
      <c r="AG293" s="18"/>
      <c r="AH293" s="18"/>
      <c r="AI293" s="17"/>
      <c r="AJ293" s="128">
        <f>SUM(AG294:AI302)</f>
        <v>116820</v>
      </c>
      <c r="AK293" s="129"/>
      <c r="AL293" s="130"/>
      <c r="AM293" s="11"/>
      <c r="AN293" s="11"/>
      <c r="AO293" s="11"/>
      <c r="AP293" s="11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</row>
    <row r="294" spans="1:56" s="13" customFormat="1" ht="18.75" customHeight="1" x14ac:dyDescent="0.25">
      <c r="B294" s="23"/>
      <c r="C294" s="7"/>
      <c r="D294" s="7"/>
      <c r="E294" s="7"/>
      <c r="F294" s="24"/>
      <c r="G294" s="14"/>
      <c r="H294" s="73" t="s">
        <v>288</v>
      </c>
      <c r="I294" s="73"/>
      <c r="J294" s="73"/>
      <c r="K294" s="117"/>
      <c r="L294" s="143" t="s">
        <v>248</v>
      </c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117"/>
      <c r="AB294" s="77">
        <v>1</v>
      </c>
      <c r="AC294" s="79"/>
      <c r="AD294" s="77">
        <v>66650</v>
      </c>
      <c r="AE294" s="78"/>
      <c r="AF294" s="79"/>
      <c r="AG294" s="77">
        <v>79800</v>
      </c>
      <c r="AH294" s="78"/>
      <c r="AI294" s="79"/>
      <c r="AJ294" s="134"/>
      <c r="AK294" s="135"/>
      <c r="AL294" s="136"/>
      <c r="AM294" s="11"/>
      <c r="AN294" s="11"/>
      <c r="AO294" s="11"/>
      <c r="AP294" s="11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</row>
    <row r="295" spans="1:56" s="13" customFormat="1" ht="18.75" customHeight="1" x14ac:dyDescent="0.25">
      <c r="B295" s="23"/>
      <c r="C295" s="7"/>
      <c r="D295" s="7"/>
      <c r="E295" s="7"/>
      <c r="F295" s="24"/>
      <c r="G295" s="14"/>
      <c r="H295" s="73" t="s">
        <v>299</v>
      </c>
      <c r="I295" s="73"/>
      <c r="J295" s="73"/>
      <c r="K295" s="117"/>
      <c r="L295" s="143" t="s">
        <v>300</v>
      </c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117"/>
      <c r="AB295" s="77">
        <v>1</v>
      </c>
      <c r="AC295" s="79"/>
      <c r="AD295" s="77">
        <v>13075</v>
      </c>
      <c r="AE295" s="78"/>
      <c r="AF295" s="79"/>
      <c r="AG295" s="77">
        <v>15690</v>
      </c>
      <c r="AH295" s="78"/>
      <c r="AI295" s="79"/>
      <c r="AJ295" s="137"/>
      <c r="AK295" s="138"/>
      <c r="AL295" s="139"/>
      <c r="AM295" s="11"/>
      <c r="AN295" s="11"/>
      <c r="AO295" s="11"/>
      <c r="AP295" s="11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</row>
    <row r="296" spans="1:56" s="13" customFormat="1" ht="18.75" customHeight="1" x14ac:dyDescent="0.25">
      <c r="B296" s="23"/>
      <c r="C296" s="7"/>
      <c r="D296" s="7"/>
      <c r="E296" s="7"/>
      <c r="F296" s="24"/>
      <c r="G296" s="14"/>
      <c r="H296" s="73" t="s">
        <v>263</v>
      </c>
      <c r="I296" s="73"/>
      <c r="J296" s="73"/>
      <c r="K296" s="117"/>
      <c r="L296" s="143" t="s">
        <v>264</v>
      </c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117"/>
      <c r="AB296" s="77">
        <v>1</v>
      </c>
      <c r="AC296" s="79"/>
      <c r="AD296" s="77">
        <v>2450</v>
      </c>
      <c r="AE296" s="78"/>
      <c r="AF296" s="79"/>
      <c r="AG296" s="77">
        <v>2940</v>
      </c>
      <c r="AH296" s="78"/>
      <c r="AI296" s="79"/>
      <c r="AJ296" s="137"/>
      <c r="AK296" s="138"/>
      <c r="AL296" s="139"/>
      <c r="AM296" s="11"/>
      <c r="AN296" s="11"/>
      <c r="AO296" s="11"/>
      <c r="AP296" s="11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</row>
    <row r="297" spans="1:56" s="13" customFormat="1" ht="18.75" customHeight="1" x14ac:dyDescent="0.25">
      <c r="B297" s="23"/>
      <c r="C297" s="7"/>
      <c r="D297" s="7"/>
      <c r="E297" s="7"/>
      <c r="F297" s="24"/>
      <c r="G297" s="14"/>
      <c r="H297" s="73" t="s">
        <v>270</v>
      </c>
      <c r="I297" s="73"/>
      <c r="J297" s="73"/>
      <c r="K297" s="117"/>
      <c r="L297" s="143" t="s">
        <v>271</v>
      </c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117"/>
      <c r="AB297" s="77">
        <v>1</v>
      </c>
      <c r="AC297" s="79"/>
      <c r="AD297" s="77">
        <v>2750</v>
      </c>
      <c r="AE297" s="78"/>
      <c r="AF297" s="79"/>
      <c r="AG297" s="77">
        <v>3300</v>
      </c>
      <c r="AH297" s="78"/>
      <c r="AI297" s="79"/>
      <c r="AJ297" s="137"/>
      <c r="AK297" s="138"/>
      <c r="AL297" s="139"/>
      <c r="AM297" s="11"/>
      <c r="AN297" s="11"/>
      <c r="AO297" s="11"/>
      <c r="AP297" s="11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</row>
    <row r="298" spans="1:56" s="13" customFormat="1" ht="18.75" customHeight="1" x14ac:dyDescent="0.25">
      <c r="B298" s="23"/>
      <c r="C298" s="7"/>
      <c r="D298" s="7"/>
      <c r="E298" s="7"/>
      <c r="F298" s="24"/>
      <c r="G298" s="14"/>
      <c r="H298" s="73" t="s">
        <v>274</v>
      </c>
      <c r="I298" s="73"/>
      <c r="J298" s="73"/>
      <c r="K298" s="117"/>
      <c r="L298" s="143" t="s">
        <v>275</v>
      </c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117"/>
      <c r="AB298" s="77">
        <v>1</v>
      </c>
      <c r="AC298" s="79"/>
      <c r="AD298" s="77">
        <v>800</v>
      </c>
      <c r="AE298" s="78"/>
      <c r="AF298" s="79"/>
      <c r="AG298" s="77">
        <v>960</v>
      </c>
      <c r="AH298" s="78"/>
      <c r="AI298" s="79"/>
      <c r="AJ298" s="137"/>
      <c r="AK298" s="138"/>
      <c r="AL298" s="139"/>
      <c r="AM298" s="11"/>
      <c r="AN298" s="11"/>
      <c r="AO298" s="11"/>
      <c r="AP298" s="11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</row>
    <row r="299" spans="1:56" s="13" customFormat="1" ht="18.75" customHeight="1" x14ac:dyDescent="0.25">
      <c r="B299" s="23"/>
      <c r="C299" s="7"/>
      <c r="D299" s="7"/>
      <c r="E299" s="7"/>
      <c r="F299" s="24"/>
      <c r="G299" s="14"/>
      <c r="H299" s="73" t="s">
        <v>290</v>
      </c>
      <c r="I299" s="73"/>
      <c r="J299" s="73"/>
      <c r="K299" s="117"/>
      <c r="L299" s="143" t="s">
        <v>291</v>
      </c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117"/>
      <c r="AB299" s="77">
        <v>1</v>
      </c>
      <c r="AC299" s="79"/>
      <c r="AD299" s="77">
        <v>3250</v>
      </c>
      <c r="AE299" s="78"/>
      <c r="AF299" s="79"/>
      <c r="AG299" s="77">
        <v>3900</v>
      </c>
      <c r="AH299" s="78"/>
      <c r="AI299" s="79"/>
      <c r="AJ299" s="137"/>
      <c r="AK299" s="138"/>
      <c r="AL299" s="139"/>
      <c r="AM299" s="11"/>
      <c r="AN299" s="11"/>
      <c r="AO299" s="11"/>
      <c r="AP299" s="11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</row>
    <row r="300" spans="1:56" s="13" customFormat="1" ht="18.75" customHeight="1" x14ac:dyDescent="0.25">
      <c r="B300" s="23"/>
      <c r="C300" s="7"/>
      <c r="D300" s="7"/>
      <c r="E300" s="7"/>
      <c r="F300" s="24"/>
      <c r="G300" s="14"/>
      <c r="H300" s="73" t="s">
        <v>295</v>
      </c>
      <c r="I300" s="73"/>
      <c r="J300" s="73"/>
      <c r="K300" s="117"/>
      <c r="L300" s="143" t="s">
        <v>296</v>
      </c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117"/>
      <c r="AB300" s="77">
        <v>1</v>
      </c>
      <c r="AC300" s="79"/>
      <c r="AD300" s="77">
        <v>975</v>
      </c>
      <c r="AE300" s="78"/>
      <c r="AF300" s="79"/>
      <c r="AG300" s="77">
        <v>1170</v>
      </c>
      <c r="AH300" s="78"/>
      <c r="AI300" s="79"/>
      <c r="AJ300" s="137"/>
      <c r="AK300" s="138"/>
      <c r="AL300" s="139"/>
      <c r="AM300" s="11"/>
      <c r="AN300" s="11"/>
      <c r="AO300" s="11"/>
      <c r="AP300" s="11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</row>
    <row r="301" spans="1:56" s="13" customFormat="1" ht="18.75" customHeight="1" x14ac:dyDescent="0.25">
      <c r="B301" s="23"/>
      <c r="C301" s="7"/>
      <c r="D301" s="7"/>
      <c r="E301" s="7"/>
      <c r="F301" s="24"/>
      <c r="G301" s="14"/>
      <c r="H301" s="73" t="s">
        <v>301</v>
      </c>
      <c r="I301" s="73"/>
      <c r="J301" s="73"/>
      <c r="K301" s="117"/>
      <c r="L301" s="143" t="s">
        <v>273</v>
      </c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117"/>
      <c r="AB301" s="77">
        <v>1</v>
      </c>
      <c r="AC301" s="79"/>
      <c r="AD301" s="77">
        <v>6925</v>
      </c>
      <c r="AE301" s="78"/>
      <c r="AF301" s="79"/>
      <c r="AG301" s="77">
        <v>8310</v>
      </c>
      <c r="AH301" s="78"/>
      <c r="AI301" s="79"/>
      <c r="AJ301" s="137"/>
      <c r="AK301" s="138"/>
      <c r="AL301" s="139"/>
      <c r="AM301" s="11"/>
      <c r="AN301" s="11"/>
      <c r="AO301" s="11"/>
      <c r="AP301" s="11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</row>
    <row r="302" spans="1:56" s="34" customFormat="1" ht="18.75" customHeight="1" x14ac:dyDescent="0.25">
      <c r="A302" s="56"/>
      <c r="B302" s="25"/>
      <c r="C302" s="26"/>
      <c r="D302" s="26"/>
      <c r="E302" s="26"/>
      <c r="F302" s="27"/>
      <c r="G302" s="15"/>
      <c r="H302" s="108" t="s">
        <v>276</v>
      </c>
      <c r="I302" s="108"/>
      <c r="J302" s="108"/>
      <c r="K302" s="109"/>
      <c r="L302" s="110" t="s">
        <v>277</v>
      </c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9"/>
      <c r="AB302" s="102">
        <v>1</v>
      </c>
      <c r="AC302" s="104"/>
      <c r="AD302" s="102">
        <v>625</v>
      </c>
      <c r="AE302" s="103"/>
      <c r="AF302" s="104"/>
      <c r="AG302" s="102">
        <v>750</v>
      </c>
      <c r="AH302" s="103"/>
      <c r="AI302" s="104"/>
      <c r="AJ302" s="140"/>
      <c r="AK302" s="141"/>
      <c r="AL302" s="142"/>
      <c r="AM302" s="11"/>
      <c r="AN302" s="11"/>
      <c r="AO302" s="11"/>
      <c r="AP302" s="11"/>
    </row>
    <row r="303" spans="1:56" s="13" customFormat="1" ht="18.75" customHeight="1" x14ac:dyDescent="0.25">
      <c r="B303" s="150" t="s">
        <v>302</v>
      </c>
      <c r="C303" s="151"/>
      <c r="D303" s="151"/>
      <c r="E303" s="151"/>
      <c r="F303" s="152"/>
      <c r="G303" s="105" t="s">
        <v>303</v>
      </c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7"/>
      <c r="AB303" s="16"/>
      <c r="AC303" s="17"/>
      <c r="AD303" s="18"/>
      <c r="AE303" s="18"/>
      <c r="AF303" s="17"/>
      <c r="AG303" s="18"/>
      <c r="AH303" s="18"/>
      <c r="AI303" s="17"/>
      <c r="AJ303" s="128">
        <f>SUM(AG304:AI311)</f>
        <v>102330</v>
      </c>
      <c r="AK303" s="129"/>
      <c r="AL303" s="130"/>
      <c r="AM303" s="11"/>
      <c r="AN303" s="11"/>
      <c r="AO303" s="11"/>
      <c r="AP303" s="11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</row>
    <row r="304" spans="1:56" s="13" customFormat="1" ht="18.75" customHeight="1" x14ac:dyDescent="0.25">
      <c r="B304" s="31"/>
      <c r="C304" s="32"/>
      <c r="D304" s="32"/>
      <c r="E304" s="32"/>
      <c r="F304" s="33"/>
      <c r="G304" s="14"/>
      <c r="H304" s="73" t="s">
        <v>304</v>
      </c>
      <c r="I304" s="73"/>
      <c r="J304" s="73"/>
      <c r="K304" s="117"/>
      <c r="L304" s="143" t="s">
        <v>305</v>
      </c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117"/>
      <c r="AB304" s="77">
        <v>1</v>
      </c>
      <c r="AC304" s="79"/>
      <c r="AD304" s="77">
        <v>67500</v>
      </c>
      <c r="AE304" s="78"/>
      <c r="AF304" s="79"/>
      <c r="AG304" s="77">
        <v>81000</v>
      </c>
      <c r="AH304" s="78"/>
      <c r="AI304" s="79"/>
      <c r="AJ304" s="134"/>
      <c r="AK304" s="135"/>
      <c r="AL304" s="136"/>
      <c r="AM304" s="11"/>
      <c r="AN304" s="11"/>
      <c r="AO304" s="11"/>
      <c r="AP304" s="11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</row>
    <row r="305" spans="1:56" s="13" customFormat="1" ht="18.75" customHeight="1" x14ac:dyDescent="0.25">
      <c r="B305" s="31"/>
      <c r="C305" s="32"/>
      <c r="D305" s="32"/>
      <c r="E305" s="32"/>
      <c r="F305" s="33"/>
      <c r="G305" s="14"/>
      <c r="H305" s="73" t="s">
        <v>266</v>
      </c>
      <c r="I305" s="73"/>
      <c r="J305" s="73"/>
      <c r="K305" s="117"/>
      <c r="L305" s="143" t="s">
        <v>306</v>
      </c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117"/>
      <c r="AB305" s="77">
        <v>1</v>
      </c>
      <c r="AC305" s="79"/>
      <c r="AD305" s="77">
        <v>7000</v>
      </c>
      <c r="AE305" s="78"/>
      <c r="AF305" s="79"/>
      <c r="AG305" s="77">
        <v>8400</v>
      </c>
      <c r="AH305" s="78"/>
      <c r="AI305" s="79"/>
      <c r="AJ305" s="137"/>
      <c r="AK305" s="138"/>
      <c r="AL305" s="139"/>
      <c r="AM305" s="11"/>
      <c r="AN305" s="11"/>
      <c r="AO305" s="11"/>
      <c r="AP305" s="11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</row>
    <row r="306" spans="1:56" s="13" customFormat="1" ht="18.75" customHeight="1" x14ac:dyDescent="0.25">
      <c r="B306" s="31"/>
      <c r="C306" s="32"/>
      <c r="D306" s="32"/>
      <c r="E306" s="32"/>
      <c r="F306" s="33"/>
      <c r="G306" s="14"/>
      <c r="H306" s="73" t="s">
        <v>268</v>
      </c>
      <c r="I306" s="73"/>
      <c r="J306" s="73"/>
      <c r="K306" s="117"/>
      <c r="L306" s="143" t="s">
        <v>269</v>
      </c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117"/>
      <c r="AB306" s="77">
        <v>1</v>
      </c>
      <c r="AC306" s="79"/>
      <c r="AD306" s="77">
        <v>725</v>
      </c>
      <c r="AE306" s="78"/>
      <c r="AF306" s="79"/>
      <c r="AG306" s="77">
        <v>870</v>
      </c>
      <c r="AH306" s="78"/>
      <c r="AI306" s="79"/>
      <c r="AJ306" s="137"/>
      <c r="AK306" s="138"/>
      <c r="AL306" s="139"/>
      <c r="AM306" s="11"/>
      <c r="AN306" s="11"/>
      <c r="AO306" s="11"/>
      <c r="AP306" s="11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</row>
    <row r="307" spans="1:56" s="13" customFormat="1" ht="18.75" customHeight="1" x14ac:dyDescent="0.25">
      <c r="B307" s="31"/>
      <c r="C307" s="32"/>
      <c r="D307" s="32"/>
      <c r="E307" s="32"/>
      <c r="F307" s="33"/>
      <c r="G307" s="14"/>
      <c r="H307" s="73" t="s">
        <v>270</v>
      </c>
      <c r="I307" s="73"/>
      <c r="J307" s="73"/>
      <c r="K307" s="117"/>
      <c r="L307" s="143" t="s">
        <v>271</v>
      </c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117"/>
      <c r="AB307" s="77">
        <v>1</v>
      </c>
      <c r="AC307" s="79"/>
      <c r="AD307" s="77">
        <v>2750</v>
      </c>
      <c r="AE307" s="78"/>
      <c r="AF307" s="79"/>
      <c r="AG307" s="77">
        <v>3300</v>
      </c>
      <c r="AH307" s="78"/>
      <c r="AI307" s="79"/>
      <c r="AJ307" s="137"/>
      <c r="AK307" s="138"/>
      <c r="AL307" s="139"/>
      <c r="AM307" s="11"/>
      <c r="AN307" s="11"/>
      <c r="AO307" s="11"/>
      <c r="AP307" s="11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</row>
    <row r="308" spans="1:56" s="13" customFormat="1" ht="18.75" customHeight="1" x14ac:dyDescent="0.25">
      <c r="B308" s="31"/>
      <c r="C308" s="32"/>
      <c r="D308" s="32"/>
      <c r="E308" s="32"/>
      <c r="F308" s="33"/>
      <c r="G308" s="14"/>
      <c r="H308" s="73" t="s">
        <v>307</v>
      </c>
      <c r="I308" s="73"/>
      <c r="J308" s="73"/>
      <c r="K308" s="117"/>
      <c r="L308" s="143" t="s">
        <v>308</v>
      </c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117"/>
      <c r="AB308" s="77">
        <v>1</v>
      </c>
      <c r="AC308" s="79"/>
      <c r="AD308" s="77">
        <v>1950</v>
      </c>
      <c r="AE308" s="78"/>
      <c r="AF308" s="79"/>
      <c r="AG308" s="77">
        <v>2340</v>
      </c>
      <c r="AH308" s="78"/>
      <c r="AI308" s="79"/>
      <c r="AJ308" s="137"/>
      <c r="AK308" s="138"/>
      <c r="AL308" s="139"/>
      <c r="AM308" s="11"/>
      <c r="AN308" s="11"/>
      <c r="AO308" s="11"/>
      <c r="AP308" s="11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</row>
    <row r="309" spans="1:56" s="13" customFormat="1" ht="18.75" customHeight="1" x14ac:dyDescent="0.25">
      <c r="B309" s="31"/>
      <c r="C309" s="32"/>
      <c r="D309" s="32"/>
      <c r="E309" s="32"/>
      <c r="F309" s="33"/>
      <c r="G309" s="14"/>
      <c r="H309" s="73" t="s">
        <v>272</v>
      </c>
      <c r="I309" s="73"/>
      <c r="J309" s="73"/>
      <c r="K309" s="117"/>
      <c r="L309" s="143" t="s">
        <v>273</v>
      </c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117"/>
      <c r="AB309" s="77">
        <v>1</v>
      </c>
      <c r="AC309" s="79"/>
      <c r="AD309" s="77">
        <v>3925</v>
      </c>
      <c r="AE309" s="78"/>
      <c r="AF309" s="79"/>
      <c r="AG309" s="77">
        <v>4710</v>
      </c>
      <c r="AH309" s="78"/>
      <c r="AI309" s="79"/>
      <c r="AJ309" s="137"/>
      <c r="AK309" s="138"/>
      <c r="AL309" s="139"/>
      <c r="AM309" s="11"/>
      <c r="AN309" s="11"/>
      <c r="AO309" s="11"/>
      <c r="AP309" s="11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</row>
    <row r="310" spans="1:56" s="13" customFormat="1" ht="18.75" customHeight="1" x14ac:dyDescent="0.25">
      <c r="B310" s="31"/>
      <c r="C310" s="32"/>
      <c r="D310" s="32"/>
      <c r="E310" s="32"/>
      <c r="F310" s="33"/>
      <c r="G310" s="14"/>
      <c r="H310" s="73" t="s">
        <v>274</v>
      </c>
      <c r="I310" s="73"/>
      <c r="J310" s="73"/>
      <c r="K310" s="117"/>
      <c r="L310" s="143" t="s">
        <v>275</v>
      </c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117"/>
      <c r="AB310" s="77">
        <v>1</v>
      </c>
      <c r="AC310" s="79"/>
      <c r="AD310" s="77">
        <v>800</v>
      </c>
      <c r="AE310" s="78"/>
      <c r="AF310" s="79"/>
      <c r="AG310" s="77">
        <v>960</v>
      </c>
      <c r="AH310" s="78"/>
      <c r="AI310" s="79"/>
      <c r="AJ310" s="137"/>
      <c r="AK310" s="138"/>
      <c r="AL310" s="139"/>
      <c r="AM310" s="11"/>
      <c r="AN310" s="11"/>
      <c r="AO310" s="11"/>
      <c r="AP310" s="11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</row>
    <row r="311" spans="1:56" s="34" customFormat="1" ht="18.75" customHeight="1" x14ac:dyDescent="0.25">
      <c r="A311" s="56"/>
      <c r="B311" s="30"/>
      <c r="C311" s="28"/>
      <c r="D311" s="28"/>
      <c r="E311" s="28"/>
      <c r="F311" s="29"/>
      <c r="G311" s="15"/>
      <c r="H311" s="108" t="s">
        <v>276</v>
      </c>
      <c r="I311" s="108"/>
      <c r="J311" s="108"/>
      <c r="K311" s="109"/>
      <c r="L311" s="110" t="s">
        <v>277</v>
      </c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9"/>
      <c r="AB311" s="102">
        <v>1</v>
      </c>
      <c r="AC311" s="104"/>
      <c r="AD311" s="102">
        <v>625</v>
      </c>
      <c r="AE311" s="103"/>
      <c r="AF311" s="104"/>
      <c r="AG311" s="102">
        <v>750</v>
      </c>
      <c r="AH311" s="103"/>
      <c r="AI311" s="104"/>
      <c r="AJ311" s="140"/>
      <c r="AK311" s="141"/>
      <c r="AL311" s="142"/>
      <c r="AM311" s="11"/>
      <c r="AN311" s="11"/>
      <c r="AO311" s="11"/>
      <c r="AP311" s="11"/>
    </row>
    <row r="312" spans="1:56" s="13" customFormat="1" ht="18.75" customHeight="1" x14ac:dyDescent="0.25">
      <c r="B312" s="150" t="s">
        <v>309</v>
      </c>
      <c r="C312" s="151"/>
      <c r="D312" s="151"/>
      <c r="E312" s="151"/>
      <c r="F312" s="152"/>
      <c r="G312" s="105" t="s">
        <v>310</v>
      </c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7"/>
      <c r="AB312" s="16"/>
      <c r="AC312" s="17"/>
      <c r="AD312" s="18"/>
      <c r="AE312" s="18"/>
      <c r="AF312" s="17"/>
      <c r="AG312" s="18"/>
      <c r="AH312" s="18"/>
      <c r="AI312" s="17"/>
      <c r="AJ312" s="128">
        <f>SUM(AG313:AI322)+AG316</f>
        <v>154470</v>
      </c>
      <c r="AK312" s="129"/>
      <c r="AL312" s="130"/>
      <c r="AM312" s="11"/>
      <c r="AN312" s="11"/>
      <c r="AO312" s="11"/>
      <c r="AP312" s="11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</row>
    <row r="313" spans="1:56" s="13" customFormat="1" ht="18.75" customHeight="1" x14ac:dyDescent="0.25">
      <c r="B313" s="31"/>
      <c r="C313" s="32"/>
      <c r="D313" s="32"/>
      <c r="E313" s="32"/>
      <c r="F313" s="33"/>
      <c r="G313" s="14"/>
      <c r="H313" s="73" t="s">
        <v>311</v>
      </c>
      <c r="I313" s="73"/>
      <c r="J313" s="73"/>
      <c r="K313" s="117"/>
      <c r="L313" s="143" t="s">
        <v>305</v>
      </c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117"/>
      <c r="AB313" s="77">
        <v>1</v>
      </c>
      <c r="AC313" s="79"/>
      <c r="AD313" s="77">
        <v>97500</v>
      </c>
      <c r="AE313" s="78"/>
      <c r="AF313" s="79"/>
      <c r="AG313" s="77">
        <v>117000</v>
      </c>
      <c r="AH313" s="78"/>
      <c r="AI313" s="79"/>
      <c r="AJ313" s="134"/>
      <c r="AK313" s="135"/>
      <c r="AL313" s="136"/>
      <c r="AM313" s="11"/>
      <c r="AN313" s="11"/>
      <c r="AO313" s="11"/>
      <c r="AP313" s="11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</row>
    <row r="314" spans="1:56" s="13" customFormat="1" ht="18.75" customHeight="1" x14ac:dyDescent="0.25">
      <c r="B314" s="31"/>
      <c r="C314" s="32"/>
      <c r="D314" s="32"/>
      <c r="E314" s="32"/>
      <c r="F314" s="33"/>
      <c r="G314" s="14"/>
      <c r="H314" s="73" t="s">
        <v>312</v>
      </c>
      <c r="I314" s="73"/>
      <c r="J314" s="73"/>
      <c r="K314" s="117"/>
      <c r="L314" s="143" t="s">
        <v>306</v>
      </c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117"/>
      <c r="AB314" s="77">
        <v>1</v>
      </c>
      <c r="AC314" s="79"/>
      <c r="AD314" s="77">
        <v>7500</v>
      </c>
      <c r="AE314" s="78"/>
      <c r="AF314" s="79"/>
      <c r="AG314" s="77">
        <v>9000</v>
      </c>
      <c r="AH314" s="78"/>
      <c r="AI314" s="79"/>
      <c r="AJ314" s="137"/>
      <c r="AK314" s="138"/>
      <c r="AL314" s="139"/>
      <c r="AM314" s="11"/>
      <c r="AN314" s="11"/>
      <c r="AO314" s="11"/>
      <c r="AP314" s="11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</row>
    <row r="315" spans="1:56" s="13" customFormat="1" ht="18.75" customHeight="1" x14ac:dyDescent="0.25">
      <c r="B315" s="31"/>
      <c r="C315" s="32"/>
      <c r="D315" s="32"/>
      <c r="E315" s="32"/>
      <c r="F315" s="33"/>
      <c r="G315" s="14"/>
      <c r="H315" s="73" t="s">
        <v>313</v>
      </c>
      <c r="I315" s="73"/>
      <c r="J315" s="73"/>
      <c r="K315" s="117"/>
      <c r="L315" s="143" t="s">
        <v>314</v>
      </c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117"/>
      <c r="AB315" s="77">
        <v>1</v>
      </c>
      <c r="AC315" s="79"/>
      <c r="AD315" s="77">
        <v>3900</v>
      </c>
      <c r="AE315" s="78"/>
      <c r="AF315" s="79"/>
      <c r="AG315" s="77">
        <v>4680</v>
      </c>
      <c r="AH315" s="78"/>
      <c r="AI315" s="79"/>
      <c r="AJ315" s="137"/>
      <c r="AK315" s="138"/>
      <c r="AL315" s="139"/>
      <c r="AM315" s="11"/>
      <c r="AN315" s="11"/>
      <c r="AO315" s="11"/>
      <c r="AP315" s="11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</row>
    <row r="316" spans="1:56" s="13" customFormat="1" ht="18.75" customHeight="1" x14ac:dyDescent="0.25">
      <c r="B316" s="31"/>
      <c r="C316" s="32"/>
      <c r="D316" s="32"/>
      <c r="E316" s="32"/>
      <c r="F316" s="33"/>
      <c r="G316" s="14"/>
      <c r="H316" s="73" t="s">
        <v>263</v>
      </c>
      <c r="I316" s="73"/>
      <c r="J316" s="73"/>
      <c r="K316" s="117"/>
      <c r="L316" s="143" t="s">
        <v>264</v>
      </c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117"/>
      <c r="AB316" s="77">
        <v>2</v>
      </c>
      <c r="AC316" s="79"/>
      <c r="AD316" s="77">
        <v>2450</v>
      </c>
      <c r="AE316" s="78"/>
      <c r="AF316" s="79"/>
      <c r="AG316" s="77">
        <v>2940</v>
      </c>
      <c r="AH316" s="78"/>
      <c r="AI316" s="79"/>
      <c r="AJ316" s="137"/>
      <c r="AK316" s="138"/>
      <c r="AL316" s="139"/>
      <c r="AM316" s="11"/>
      <c r="AN316" s="11"/>
      <c r="AO316" s="11"/>
      <c r="AP316" s="11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</row>
    <row r="317" spans="1:56" s="13" customFormat="1" ht="18.75" customHeight="1" x14ac:dyDescent="0.25">
      <c r="B317" s="31"/>
      <c r="C317" s="32"/>
      <c r="D317" s="32"/>
      <c r="E317" s="32"/>
      <c r="F317" s="33"/>
      <c r="G317" s="14"/>
      <c r="H317" s="73" t="s">
        <v>315</v>
      </c>
      <c r="I317" s="73"/>
      <c r="J317" s="73"/>
      <c r="K317" s="117"/>
      <c r="L317" s="143" t="s">
        <v>316</v>
      </c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117"/>
      <c r="AB317" s="77">
        <v>1</v>
      </c>
      <c r="AC317" s="79"/>
      <c r="AD317" s="77">
        <v>2475</v>
      </c>
      <c r="AE317" s="78"/>
      <c r="AF317" s="79"/>
      <c r="AG317" s="77">
        <v>2970</v>
      </c>
      <c r="AH317" s="78"/>
      <c r="AI317" s="79"/>
      <c r="AJ317" s="137"/>
      <c r="AK317" s="138"/>
      <c r="AL317" s="139"/>
      <c r="AM317" s="11"/>
      <c r="AN317" s="11"/>
      <c r="AO317" s="11"/>
      <c r="AP317" s="11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</row>
    <row r="318" spans="1:56" s="13" customFormat="1" ht="18.75" customHeight="1" x14ac:dyDescent="0.25">
      <c r="B318" s="31"/>
      <c r="C318" s="32"/>
      <c r="D318" s="32"/>
      <c r="E318" s="32"/>
      <c r="F318" s="33"/>
      <c r="G318" s="14"/>
      <c r="H318" s="73" t="s">
        <v>290</v>
      </c>
      <c r="I318" s="73"/>
      <c r="J318" s="73"/>
      <c r="K318" s="117"/>
      <c r="L318" s="143" t="s">
        <v>317</v>
      </c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117"/>
      <c r="AB318" s="77">
        <v>1</v>
      </c>
      <c r="AC318" s="79"/>
      <c r="AD318" s="77">
        <v>3250</v>
      </c>
      <c r="AE318" s="78"/>
      <c r="AF318" s="79"/>
      <c r="AG318" s="77">
        <v>3900</v>
      </c>
      <c r="AH318" s="78"/>
      <c r="AI318" s="79"/>
      <c r="AJ318" s="137"/>
      <c r="AK318" s="138"/>
      <c r="AL318" s="139"/>
      <c r="AM318" s="11"/>
      <c r="AN318" s="11"/>
      <c r="AO318" s="11"/>
      <c r="AP318" s="11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</row>
    <row r="319" spans="1:56" s="13" customFormat="1" ht="18.75" customHeight="1" x14ac:dyDescent="0.25">
      <c r="B319" s="31"/>
      <c r="C319" s="32"/>
      <c r="D319" s="32"/>
      <c r="E319" s="32"/>
      <c r="F319" s="33"/>
      <c r="G319" s="14"/>
      <c r="H319" s="73" t="s">
        <v>307</v>
      </c>
      <c r="I319" s="73"/>
      <c r="J319" s="73"/>
      <c r="K319" s="117"/>
      <c r="L319" s="143" t="s">
        <v>308</v>
      </c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117"/>
      <c r="AB319" s="77">
        <v>1</v>
      </c>
      <c r="AC319" s="79"/>
      <c r="AD319" s="77">
        <v>1950</v>
      </c>
      <c r="AE319" s="78"/>
      <c r="AF319" s="79"/>
      <c r="AG319" s="77">
        <v>2340</v>
      </c>
      <c r="AH319" s="78"/>
      <c r="AI319" s="79"/>
      <c r="AJ319" s="137"/>
      <c r="AK319" s="138"/>
      <c r="AL319" s="139"/>
      <c r="AM319" s="11"/>
      <c r="AN319" s="11"/>
      <c r="AO319" s="11"/>
      <c r="AP319" s="11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</row>
    <row r="320" spans="1:56" s="13" customFormat="1" ht="18.75" customHeight="1" x14ac:dyDescent="0.25">
      <c r="B320" s="31"/>
      <c r="C320" s="32"/>
      <c r="D320" s="32"/>
      <c r="E320" s="32"/>
      <c r="F320" s="33"/>
      <c r="G320" s="14"/>
      <c r="H320" s="73" t="s">
        <v>318</v>
      </c>
      <c r="I320" s="73"/>
      <c r="J320" s="73"/>
      <c r="K320" s="117"/>
      <c r="L320" s="143" t="s">
        <v>273</v>
      </c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117"/>
      <c r="AB320" s="77">
        <v>1</v>
      </c>
      <c r="AC320" s="79"/>
      <c r="AD320" s="77">
        <v>5825</v>
      </c>
      <c r="AE320" s="78"/>
      <c r="AF320" s="79"/>
      <c r="AG320" s="77">
        <v>6990</v>
      </c>
      <c r="AH320" s="78"/>
      <c r="AI320" s="79"/>
      <c r="AJ320" s="137"/>
      <c r="AK320" s="138"/>
      <c r="AL320" s="139"/>
      <c r="AM320" s="11"/>
      <c r="AN320" s="11"/>
      <c r="AO320" s="11"/>
      <c r="AP320" s="11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</row>
    <row r="321" spans="1:56" s="13" customFormat="1" ht="18.75" customHeight="1" x14ac:dyDescent="0.25">
      <c r="B321" s="31"/>
      <c r="C321" s="32"/>
      <c r="D321" s="32"/>
      <c r="E321" s="32"/>
      <c r="F321" s="33"/>
      <c r="G321" s="14"/>
      <c r="H321" s="73" t="s">
        <v>274</v>
      </c>
      <c r="I321" s="73"/>
      <c r="J321" s="73"/>
      <c r="K321" s="117"/>
      <c r="L321" s="143" t="s">
        <v>275</v>
      </c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117"/>
      <c r="AB321" s="77">
        <v>1</v>
      </c>
      <c r="AC321" s="79"/>
      <c r="AD321" s="77">
        <v>800</v>
      </c>
      <c r="AE321" s="78"/>
      <c r="AF321" s="79"/>
      <c r="AG321" s="77">
        <v>960</v>
      </c>
      <c r="AH321" s="78"/>
      <c r="AI321" s="79"/>
      <c r="AJ321" s="137"/>
      <c r="AK321" s="138"/>
      <c r="AL321" s="139"/>
      <c r="AM321" s="11"/>
      <c r="AN321" s="11"/>
      <c r="AO321" s="11"/>
      <c r="AP321" s="11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</row>
    <row r="322" spans="1:56" s="34" customFormat="1" ht="18.75" customHeight="1" x14ac:dyDescent="0.25">
      <c r="A322" s="56"/>
      <c r="B322" s="31"/>
      <c r="C322" s="32"/>
      <c r="D322" s="32"/>
      <c r="E322" s="32"/>
      <c r="F322" s="33"/>
      <c r="G322" s="15"/>
      <c r="H322" s="108" t="s">
        <v>276</v>
      </c>
      <c r="I322" s="108"/>
      <c r="J322" s="108"/>
      <c r="K322" s="109"/>
      <c r="L322" s="110" t="s">
        <v>277</v>
      </c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9"/>
      <c r="AB322" s="102">
        <v>1</v>
      </c>
      <c r="AC322" s="104"/>
      <c r="AD322" s="102">
        <v>625</v>
      </c>
      <c r="AE322" s="103"/>
      <c r="AF322" s="104"/>
      <c r="AG322" s="102">
        <v>750</v>
      </c>
      <c r="AH322" s="103"/>
      <c r="AI322" s="104"/>
      <c r="AJ322" s="140"/>
      <c r="AK322" s="141"/>
      <c r="AL322" s="142"/>
      <c r="AM322" s="11"/>
      <c r="AN322" s="11"/>
      <c r="AO322" s="11"/>
      <c r="AP322" s="11"/>
    </row>
    <row r="323" spans="1:56" s="13" customFormat="1" ht="18.75" customHeight="1" x14ac:dyDescent="0.25">
      <c r="B323" s="31"/>
      <c r="C323" s="32"/>
      <c r="D323" s="32"/>
      <c r="E323" s="32"/>
      <c r="F323" s="33"/>
      <c r="G323" s="105" t="s">
        <v>319</v>
      </c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7"/>
      <c r="AB323" s="16"/>
      <c r="AC323" s="17"/>
      <c r="AD323" s="18"/>
      <c r="AE323" s="18"/>
      <c r="AF323" s="17"/>
      <c r="AG323" s="18"/>
      <c r="AH323" s="18"/>
      <c r="AI323" s="17"/>
      <c r="AJ323" s="128">
        <f>SUM(AG324:AI332)+AG325+AG326</f>
        <v>161820</v>
      </c>
      <c r="AK323" s="129"/>
      <c r="AL323" s="130"/>
      <c r="AM323" s="11"/>
      <c r="AN323" s="11"/>
      <c r="AO323" s="11"/>
      <c r="AP323" s="11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</row>
    <row r="324" spans="1:56" s="13" customFormat="1" ht="18.75" customHeight="1" x14ac:dyDescent="0.25">
      <c r="B324" s="31"/>
      <c r="C324" s="32"/>
      <c r="D324" s="32"/>
      <c r="E324" s="32"/>
      <c r="F324" s="33"/>
      <c r="G324" s="14"/>
      <c r="H324" s="73" t="s">
        <v>311</v>
      </c>
      <c r="I324" s="73"/>
      <c r="J324" s="73"/>
      <c r="K324" s="117"/>
      <c r="L324" s="143" t="s">
        <v>305</v>
      </c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117"/>
      <c r="AB324" s="77">
        <v>1</v>
      </c>
      <c r="AC324" s="79"/>
      <c r="AD324" s="77">
        <v>97500</v>
      </c>
      <c r="AE324" s="78"/>
      <c r="AF324" s="79"/>
      <c r="AG324" s="77">
        <v>117000</v>
      </c>
      <c r="AH324" s="78"/>
      <c r="AI324" s="79"/>
      <c r="AJ324" s="134"/>
      <c r="AK324" s="135"/>
      <c r="AL324" s="136"/>
      <c r="AM324" s="11"/>
      <c r="AN324" s="11"/>
      <c r="AO324" s="11"/>
      <c r="AP324" s="11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</row>
    <row r="325" spans="1:56" s="13" customFormat="1" ht="18.75" customHeight="1" x14ac:dyDescent="0.25">
      <c r="B325" s="31"/>
      <c r="C325" s="32"/>
      <c r="D325" s="32"/>
      <c r="E325" s="32"/>
      <c r="F325" s="33"/>
      <c r="G325" s="14"/>
      <c r="H325" s="73" t="s">
        <v>312</v>
      </c>
      <c r="I325" s="73"/>
      <c r="J325" s="73"/>
      <c r="K325" s="117"/>
      <c r="L325" s="143" t="s">
        <v>320</v>
      </c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117"/>
      <c r="AB325" s="77">
        <v>2</v>
      </c>
      <c r="AC325" s="79"/>
      <c r="AD325" s="77">
        <v>7500</v>
      </c>
      <c r="AE325" s="78"/>
      <c r="AF325" s="79"/>
      <c r="AG325" s="77">
        <v>9000</v>
      </c>
      <c r="AH325" s="78"/>
      <c r="AI325" s="79"/>
      <c r="AJ325" s="137"/>
      <c r="AK325" s="138"/>
      <c r="AL325" s="139"/>
      <c r="AM325" s="11"/>
      <c r="AN325" s="11"/>
      <c r="AO325" s="11"/>
      <c r="AP325" s="11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</row>
    <row r="326" spans="1:56" s="13" customFormat="1" ht="18.75" customHeight="1" x14ac:dyDescent="0.25">
      <c r="B326" s="31"/>
      <c r="C326" s="32"/>
      <c r="D326" s="32"/>
      <c r="E326" s="32"/>
      <c r="F326" s="33"/>
      <c r="G326" s="14"/>
      <c r="H326" s="73" t="s">
        <v>270</v>
      </c>
      <c r="I326" s="73"/>
      <c r="J326" s="73"/>
      <c r="K326" s="117"/>
      <c r="L326" s="143" t="s">
        <v>271</v>
      </c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117"/>
      <c r="AB326" s="77">
        <v>2</v>
      </c>
      <c r="AC326" s="79"/>
      <c r="AD326" s="77">
        <v>2750</v>
      </c>
      <c r="AE326" s="78"/>
      <c r="AF326" s="79"/>
      <c r="AG326" s="77">
        <v>3300</v>
      </c>
      <c r="AH326" s="78"/>
      <c r="AI326" s="79"/>
      <c r="AJ326" s="137"/>
      <c r="AK326" s="138"/>
      <c r="AL326" s="139"/>
      <c r="AM326" s="11"/>
      <c r="AN326" s="11"/>
      <c r="AO326" s="11"/>
      <c r="AP326" s="11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</row>
    <row r="327" spans="1:56" s="13" customFormat="1" ht="18.75" customHeight="1" x14ac:dyDescent="0.25">
      <c r="B327" s="31"/>
      <c r="C327" s="32"/>
      <c r="D327" s="32"/>
      <c r="E327" s="32"/>
      <c r="F327" s="33"/>
      <c r="G327" s="14"/>
      <c r="H327" s="73" t="s">
        <v>315</v>
      </c>
      <c r="I327" s="73"/>
      <c r="J327" s="73"/>
      <c r="K327" s="117"/>
      <c r="L327" s="143" t="s">
        <v>316</v>
      </c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117"/>
      <c r="AB327" s="77">
        <v>1</v>
      </c>
      <c r="AC327" s="79"/>
      <c r="AD327" s="77">
        <v>2475</v>
      </c>
      <c r="AE327" s="78"/>
      <c r="AF327" s="79"/>
      <c r="AG327" s="77">
        <v>2970</v>
      </c>
      <c r="AH327" s="78"/>
      <c r="AI327" s="79"/>
      <c r="AJ327" s="137"/>
      <c r="AK327" s="138"/>
      <c r="AL327" s="139"/>
      <c r="AM327" s="11"/>
      <c r="AN327" s="11"/>
      <c r="AO327" s="11"/>
      <c r="AP327" s="11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</row>
    <row r="328" spans="1:56" s="13" customFormat="1" ht="18.75" customHeight="1" x14ac:dyDescent="0.25">
      <c r="B328" s="31"/>
      <c r="C328" s="32"/>
      <c r="D328" s="32"/>
      <c r="E328" s="32"/>
      <c r="F328" s="33"/>
      <c r="G328" s="14"/>
      <c r="H328" s="73" t="s">
        <v>290</v>
      </c>
      <c r="I328" s="73"/>
      <c r="J328" s="73"/>
      <c r="K328" s="117"/>
      <c r="L328" s="143" t="s">
        <v>317</v>
      </c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117"/>
      <c r="AB328" s="77">
        <v>1</v>
      </c>
      <c r="AC328" s="79"/>
      <c r="AD328" s="77">
        <v>3250</v>
      </c>
      <c r="AE328" s="78"/>
      <c r="AF328" s="79"/>
      <c r="AG328" s="77">
        <v>3900</v>
      </c>
      <c r="AH328" s="78"/>
      <c r="AI328" s="79"/>
      <c r="AJ328" s="137"/>
      <c r="AK328" s="138"/>
      <c r="AL328" s="139"/>
      <c r="AM328" s="11"/>
      <c r="AN328" s="11"/>
      <c r="AO328" s="11"/>
      <c r="AP328" s="11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</row>
    <row r="329" spans="1:56" s="13" customFormat="1" ht="18.75" customHeight="1" x14ac:dyDescent="0.25">
      <c r="B329" s="31"/>
      <c r="C329" s="32"/>
      <c r="D329" s="32"/>
      <c r="E329" s="32"/>
      <c r="F329" s="33"/>
      <c r="G329" s="14"/>
      <c r="H329" s="73" t="s">
        <v>307</v>
      </c>
      <c r="I329" s="73"/>
      <c r="J329" s="73"/>
      <c r="K329" s="117"/>
      <c r="L329" s="143" t="s">
        <v>308</v>
      </c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117"/>
      <c r="AB329" s="77">
        <v>1</v>
      </c>
      <c r="AC329" s="79"/>
      <c r="AD329" s="77">
        <v>1950</v>
      </c>
      <c r="AE329" s="78"/>
      <c r="AF329" s="79"/>
      <c r="AG329" s="77">
        <v>2340</v>
      </c>
      <c r="AH329" s="78"/>
      <c r="AI329" s="79"/>
      <c r="AJ329" s="137"/>
      <c r="AK329" s="138"/>
      <c r="AL329" s="139"/>
      <c r="AM329" s="11"/>
      <c r="AN329" s="11"/>
      <c r="AO329" s="11"/>
      <c r="AP329" s="11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</row>
    <row r="330" spans="1:56" s="13" customFormat="1" ht="18.75" customHeight="1" x14ac:dyDescent="0.25">
      <c r="B330" s="31"/>
      <c r="C330" s="32"/>
      <c r="D330" s="32"/>
      <c r="E330" s="32"/>
      <c r="F330" s="33"/>
      <c r="G330" s="14"/>
      <c r="H330" s="73" t="s">
        <v>321</v>
      </c>
      <c r="I330" s="73"/>
      <c r="J330" s="73"/>
      <c r="K330" s="117"/>
      <c r="L330" s="143" t="s">
        <v>273</v>
      </c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117"/>
      <c r="AB330" s="77">
        <v>1</v>
      </c>
      <c r="AC330" s="79"/>
      <c r="AD330" s="77">
        <v>7750</v>
      </c>
      <c r="AE330" s="78"/>
      <c r="AF330" s="79"/>
      <c r="AG330" s="77">
        <v>9300</v>
      </c>
      <c r="AH330" s="78"/>
      <c r="AI330" s="79"/>
      <c r="AJ330" s="137"/>
      <c r="AK330" s="138"/>
      <c r="AL330" s="139"/>
      <c r="AM330" s="11"/>
      <c r="AN330" s="11"/>
      <c r="AO330" s="11"/>
      <c r="AP330" s="11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</row>
    <row r="331" spans="1:56" s="13" customFormat="1" ht="18.75" customHeight="1" x14ac:dyDescent="0.25">
      <c r="B331" s="31"/>
      <c r="C331" s="32"/>
      <c r="D331" s="32"/>
      <c r="E331" s="32"/>
      <c r="F331" s="33"/>
      <c r="G331" s="14"/>
      <c r="H331" s="73" t="s">
        <v>274</v>
      </c>
      <c r="I331" s="73"/>
      <c r="J331" s="73"/>
      <c r="K331" s="117"/>
      <c r="L331" s="143" t="s">
        <v>275</v>
      </c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117"/>
      <c r="AB331" s="77">
        <v>1</v>
      </c>
      <c r="AC331" s="79"/>
      <c r="AD331" s="77">
        <v>800</v>
      </c>
      <c r="AE331" s="78"/>
      <c r="AF331" s="79"/>
      <c r="AG331" s="77">
        <v>960</v>
      </c>
      <c r="AH331" s="78"/>
      <c r="AI331" s="79"/>
      <c r="AJ331" s="137"/>
      <c r="AK331" s="138"/>
      <c r="AL331" s="139"/>
      <c r="AM331" s="11"/>
      <c r="AN331" s="11"/>
      <c r="AO331" s="11"/>
      <c r="AP331" s="11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</row>
    <row r="332" spans="1:56" s="34" customFormat="1" ht="18.75" customHeight="1" x14ac:dyDescent="0.25">
      <c r="A332" s="56"/>
      <c r="B332" s="30"/>
      <c r="C332" s="28"/>
      <c r="D332" s="28"/>
      <c r="E332" s="28"/>
      <c r="F332" s="29"/>
      <c r="G332" s="15"/>
      <c r="H332" s="73" t="s">
        <v>276</v>
      </c>
      <c r="I332" s="73"/>
      <c r="J332" s="73"/>
      <c r="K332" s="117"/>
      <c r="L332" s="143" t="s">
        <v>277</v>
      </c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117"/>
      <c r="AB332" s="77">
        <v>1</v>
      </c>
      <c r="AC332" s="79"/>
      <c r="AD332" s="77">
        <v>625</v>
      </c>
      <c r="AE332" s="78"/>
      <c r="AF332" s="79"/>
      <c r="AG332" s="77">
        <v>750</v>
      </c>
      <c r="AH332" s="78"/>
      <c r="AI332" s="79"/>
      <c r="AJ332" s="140"/>
      <c r="AK332" s="141"/>
      <c r="AL332" s="142"/>
      <c r="AM332" s="11"/>
      <c r="AN332" s="11"/>
      <c r="AO332" s="11"/>
      <c r="AP332" s="11"/>
    </row>
    <row r="333" spans="1:56" s="13" customFormat="1" ht="18.75" customHeight="1" x14ac:dyDescent="0.25">
      <c r="B333" s="150" t="s">
        <v>322</v>
      </c>
      <c r="C333" s="151"/>
      <c r="D333" s="151"/>
      <c r="E333" s="151"/>
      <c r="F333" s="152"/>
      <c r="G333" s="105" t="s">
        <v>323</v>
      </c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7"/>
      <c r="AB333" s="53"/>
      <c r="AC333" s="55"/>
      <c r="AD333" s="54"/>
      <c r="AE333" s="54"/>
      <c r="AF333" s="55"/>
      <c r="AG333" s="54"/>
      <c r="AH333" s="54"/>
      <c r="AI333" s="55"/>
      <c r="AJ333" s="128">
        <f>SUM(AG334:AI337)</f>
        <v>505530</v>
      </c>
      <c r="AK333" s="129"/>
      <c r="AL333" s="130"/>
      <c r="AM333" s="11"/>
      <c r="AN333" s="11"/>
      <c r="AO333" s="11"/>
      <c r="AP333" s="11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</row>
    <row r="334" spans="1:56" s="13" customFormat="1" ht="18.75" customHeight="1" x14ac:dyDescent="0.25">
      <c r="B334" s="31"/>
      <c r="C334" s="32"/>
      <c r="D334" s="32"/>
      <c r="E334" s="32"/>
      <c r="F334" s="33"/>
      <c r="G334" s="14"/>
      <c r="H334" s="73" t="s">
        <v>324</v>
      </c>
      <c r="I334" s="73"/>
      <c r="J334" s="73"/>
      <c r="K334" s="117"/>
      <c r="L334" s="143" t="s">
        <v>325</v>
      </c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117"/>
      <c r="AB334" s="77">
        <v>1</v>
      </c>
      <c r="AC334" s="79"/>
      <c r="AD334" s="77">
        <v>231000</v>
      </c>
      <c r="AE334" s="78"/>
      <c r="AF334" s="79"/>
      <c r="AG334" s="77">
        <v>277200</v>
      </c>
      <c r="AH334" s="78"/>
      <c r="AI334" s="79"/>
      <c r="AJ334" s="134"/>
      <c r="AK334" s="135"/>
      <c r="AL334" s="136"/>
      <c r="AM334" s="11"/>
      <c r="AN334" s="11"/>
      <c r="AO334" s="11"/>
      <c r="AP334" s="11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</row>
    <row r="335" spans="1:56" s="13" customFormat="1" ht="18.75" customHeight="1" x14ac:dyDescent="0.25">
      <c r="B335" s="31"/>
      <c r="C335" s="32"/>
      <c r="D335" s="32"/>
      <c r="E335" s="32"/>
      <c r="F335" s="33"/>
      <c r="G335" s="14"/>
      <c r="H335" s="73" t="s">
        <v>326</v>
      </c>
      <c r="I335" s="73"/>
      <c r="J335" s="73"/>
      <c r="K335" s="117"/>
      <c r="L335" s="143" t="s">
        <v>327</v>
      </c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117"/>
      <c r="AB335" s="77">
        <v>1</v>
      </c>
      <c r="AC335" s="79"/>
      <c r="AD335" s="77">
        <v>133325</v>
      </c>
      <c r="AE335" s="78"/>
      <c r="AF335" s="79"/>
      <c r="AG335" s="77">
        <v>159990</v>
      </c>
      <c r="AH335" s="78"/>
      <c r="AI335" s="79"/>
      <c r="AJ335" s="137"/>
      <c r="AK335" s="138"/>
      <c r="AL335" s="139"/>
      <c r="AM335" s="11"/>
      <c r="AN335" s="11"/>
      <c r="AO335" s="11"/>
      <c r="AP335" s="11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</row>
    <row r="336" spans="1:56" s="13" customFormat="1" ht="18.75" customHeight="1" x14ac:dyDescent="0.25">
      <c r="B336" s="31"/>
      <c r="C336" s="32"/>
      <c r="D336" s="32"/>
      <c r="E336" s="32"/>
      <c r="F336" s="33"/>
      <c r="G336" s="14"/>
      <c r="H336" s="73" t="s">
        <v>328</v>
      </c>
      <c r="I336" s="73"/>
      <c r="J336" s="73"/>
      <c r="K336" s="117"/>
      <c r="L336" s="143" t="s">
        <v>329</v>
      </c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117"/>
      <c r="AB336" s="77">
        <v>1</v>
      </c>
      <c r="AC336" s="79"/>
      <c r="AD336" s="77">
        <v>56250</v>
      </c>
      <c r="AE336" s="78"/>
      <c r="AF336" s="79"/>
      <c r="AG336" s="77">
        <v>67500</v>
      </c>
      <c r="AH336" s="78"/>
      <c r="AI336" s="79"/>
      <c r="AJ336" s="137"/>
      <c r="AK336" s="138"/>
      <c r="AL336" s="139"/>
      <c r="AM336" s="11"/>
      <c r="AN336" s="11"/>
      <c r="AO336" s="11"/>
      <c r="AP336" s="11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</row>
    <row r="337" spans="2:150" s="13" customFormat="1" ht="26.25" customHeight="1" x14ac:dyDescent="0.25">
      <c r="B337" s="30"/>
      <c r="C337" s="28"/>
      <c r="D337" s="28"/>
      <c r="E337" s="28"/>
      <c r="F337" s="29"/>
      <c r="G337" s="15"/>
      <c r="H337" s="108" t="s">
        <v>250</v>
      </c>
      <c r="I337" s="108"/>
      <c r="J337" s="108"/>
      <c r="K337" s="109"/>
      <c r="L337" s="110" t="s">
        <v>256</v>
      </c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9"/>
      <c r="AB337" s="102">
        <v>1</v>
      </c>
      <c r="AC337" s="104"/>
      <c r="AD337" s="102">
        <v>700</v>
      </c>
      <c r="AE337" s="103"/>
      <c r="AF337" s="104"/>
      <c r="AG337" s="102">
        <v>840</v>
      </c>
      <c r="AH337" s="103"/>
      <c r="AI337" s="104"/>
      <c r="AJ337" s="140"/>
      <c r="AK337" s="141"/>
      <c r="AL337" s="142"/>
      <c r="AM337" s="11"/>
      <c r="AN337" s="11"/>
      <c r="AO337" s="11"/>
      <c r="AP337" s="11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</row>
    <row r="338" spans="2:150" s="7" customFormat="1" ht="21" customHeight="1" x14ac:dyDescent="0.25"/>
    <row r="339" spans="2:150" s="7" customFormat="1" ht="42" customHeight="1" x14ac:dyDescent="0.25"/>
    <row r="340" spans="2:150" s="7" customFormat="1" ht="40.5" customHeight="1" x14ac:dyDescent="0.25"/>
    <row r="341" spans="2:150" ht="36" customHeight="1" x14ac:dyDescent="0.25"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</row>
    <row r="342" spans="2:150" ht="35.25" customHeight="1" x14ac:dyDescent="0.25"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</row>
    <row r="343" spans="2:150" ht="18.75" customHeight="1" x14ac:dyDescent="0.25"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</row>
    <row r="344" spans="2:150" ht="30.75" customHeight="1" x14ac:dyDescent="0.25"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21"/>
      <c r="AF344" s="57" t="s">
        <v>88</v>
      </c>
      <c r="AG344" s="57"/>
      <c r="AH344" s="57"/>
      <c r="AI344" s="57"/>
      <c r="AJ344" s="57"/>
      <c r="AK344" s="57"/>
      <c r="AL344" s="57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</row>
    <row r="345" spans="2:150" ht="30.75" customHeight="1" x14ac:dyDescent="0.35"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21"/>
      <c r="AF345" s="58" t="s">
        <v>609</v>
      </c>
      <c r="AG345" s="58"/>
      <c r="AH345" s="58"/>
      <c r="AI345" s="58"/>
      <c r="AJ345" s="58"/>
      <c r="AK345" s="58"/>
      <c r="AL345" s="58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</row>
    <row r="346" spans="2:150" ht="30.75" customHeight="1" x14ac:dyDescent="0.25"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21"/>
      <c r="AE346" s="21"/>
      <c r="AF346" s="21"/>
      <c r="AG346" s="21"/>
      <c r="AH346" s="21"/>
      <c r="AI346" s="21"/>
      <c r="AJ346" s="21"/>
      <c r="AK346" s="21"/>
      <c r="AL346" s="21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</row>
    <row r="347" spans="2:150" ht="21" customHeight="1" x14ac:dyDescent="0.25"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</row>
    <row r="348" spans="2:150" ht="30" customHeight="1" x14ac:dyDescent="0.25">
      <c r="B348" s="59" t="s">
        <v>330</v>
      </c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1"/>
      <c r="AM348" s="5"/>
      <c r="AN348" s="5"/>
      <c r="AO348" s="5"/>
      <c r="AP348" s="5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</row>
    <row r="349" spans="2:150" s="9" customFormat="1" ht="37.5" customHeight="1" x14ac:dyDescent="0.25">
      <c r="B349" s="144" t="s">
        <v>0</v>
      </c>
      <c r="C349" s="145"/>
      <c r="D349" s="145"/>
      <c r="E349" s="145"/>
      <c r="F349" s="146"/>
      <c r="G349" s="144" t="s">
        <v>1</v>
      </c>
      <c r="H349" s="145"/>
      <c r="I349" s="145"/>
      <c r="J349" s="145"/>
      <c r="K349" s="146"/>
      <c r="L349" s="144" t="s">
        <v>2</v>
      </c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  <c r="Y349" s="145"/>
      <c r="Z349" s="145"/>
      <c r="AA349" s="146"/>
      <c r="AB349" s="144" t="s">
        <v>3</v>
      </c>
      <c r="AC349" s="146"/>
      <c r="AD349" s="144" t="s">
        <v>4</v>
      </c>
      <c r="AE349" s="145"/>
      <c r="AF349" s="146"/>
      <c r="AG349" s="144" t="s">
        <v>6</v>
      </c>
      <c r="AH349" s="145"/>
      <c r="AI349" s="146"/>
      <c r="AJ349" s="144" t="s">
        <v>5</v>
      </c>
      <c r="AK349" s="145"/>
      <c r="AL349" s="146"/>
      <c r="AM349" s="10"/>
      <c r="AN349" s="10"/>
      <c r="AO349" s="10"/>
      <c r="AP349" s="10"/>
    </row>
    <row r="350" spans="2:150" s="13" customFormat="1" ht="18.75" customHeight="1" x14ac:dyDescent="0.25">
      <c r="B350" s="150" t="s">
        <v>331</v>
      </c>
      <c r="C350" s="151"/>
      <c r="D350" s="151"/>
      <c r="E350" s="151"/>
      <c r="F350" s="152"/>
      <c r="G350" s="105" t="s">
        <v>332</v>
      </c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7"/>
      <c r="AB350" s="16"/>
      <c r="AC350" s="17"/>
      <c r="AD350" s="18"/>
      <c r="AE350" s="18"/>
      <c r="AF350" s="17"/>
      <c r="AG350" s="18"/>
      <c r="AH350" s="18"/>
      <c r="AI350" s="17"/>
      <c r="AJ350" s="128">
        <f>SUM(AG351:AI355)</f>
        <v>121170</v>
      </c>
      <c r="AK350" s="129"/>
      <c r="AL350" s="130"/>
      <c r="AM350" s="11"/>
      <c r="AN350" s="11"/>
      <c r="AO350" s="11"/>
      <c r="AP350" s="11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</row>
    <row r="351" spans="2:150" s="13" customFormat="1" ht="18.75" customHeight="1" x14ac:dyDescent="0.25">
      <c r="B351" s="31"/>
      <c r="C351" s="32"/>
      <c r="D351" s="32"/>
      <c r="E351" s="32"/>
      <c r="F351" s="33"/>
      <c r="G351" s="14"/>
      <c r="H351" s="73" t="s">
        <v>630</v>
      </c>
      <c r="I351" s="73"/>
      <c r="J351" s="73"/>
      <c r="K351" s="117"/>
      <c r="L351" s="143" t="s">
        <v>333</v>
      </c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117"/>
      <c r="AB351" s="77">
        <v>1</v>
      </c>
      <c r="AC351" s="79"/>
      <c r="AD351" s="77">
        <v>91675</v>
      </c>
      <c r="AE351" s="78"/>
      <c r="AF351" s="79"/>
      <c r="AG351" s="77">
        <v>110010</v>
      </c>
      <c r="AH351" s="78"/>
      <c r="AI351" s="79"/>
      <c r="AJ351" s="134"/>
      <c r="AK351" s="135"/>
      <c r="AL351" s="136"/>
      <c r="AM351" s="11"/>
      <c r="AN351" s="11"/>
      <c r="AO351" s="11"/>
      <c r="AP351" s="11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</row>
    <row r="352" spans="2:150" s="13" customFormat="1" ht="18.75" customHeight="1" x14ac:dyDescent="0.25">
      <c r="B352" s="31"/>
      <c r="C352" s="32"/>
      <c r="D352" s="32"/>
      <c r="E352" s="32"/>
      <c r="F352" s="33"/>
      <c r="G352" s="14"/>
      <c r="H352" s="73" t="s">
        <v>631</v>
      </c>
      <c r="I352" s="73"/>
      <c r="J352" s="73"/>
      <c r="K352" s="117"/>
      <c r="L352" s="143" t="s">
        <v>334</v>
      </c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117"/>
      <c r="AB352" s="77">
        <v>1</v>
      </c>
      <c r="AC352" s="79"/>
      <c r="AD352" s="77">
        <v>2950</v>
      </c>
      <c r="AE352" s="78"/>
      <c r="AF352" s="79"/>
      <c r="AG352" s="77">
        <v>3540</v>
      </c>
      <c r="AH352" s="78"/>
      <c r="AI352" s="79"/>
      <c r="AJ352" s="137"/>
      <c r="AK352" s="138"/>
      <c r="AL352" s="139"/>
      <c r="AM352" s="11"/>
      <c r="AN352" s="11"/>
      <c r="AO352" s="11"/>
      <c r="AP352" s="11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</row>
    <row r="353" spans="1:150" s="13" customFormat="1" ht="18.75" customHeight="1" x14ac:dyDescent="0.25">
      <c r="B353" s="31"/>
      <c r="C353" s="32"/>
      <c r="D353" s="32"/>
      <c r="E353" s="32"/>
      <c r="F353" s="33"/>
      <c r="G353" s="14"/>
      <c r="H353" s="73" t="s">
        <v>632</v>
      </c>
      <c r="I353" s="73"/>
      <c r="J353" s="73"/>
      <c r="K353" s="117"/>
      <c r="L353" s="143" t="s">
        <v>335</v>
      </c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117"/>
      <c r="AB353" s="77">
        <v>1</v>
      </c>
      <c r="AC353" s="79"/>
      <c r="AD353" s="77">
        <v>800</v>
      </c>
      <c r="AE353" s="78"/>
      <c r="AF353" s="79"/>
      <c r="AG353" s="77">
        <v>960</v>
      </c>
      <c r="AH353" s="78"/>
      <c r="AI353" s="79"/>
      <c r="AJ353" s="137"/>
      <c r="AK353" s="138"/>
      <c r="AL353" s="139"/>
      <c r="AM353" s="11"/>
      <c r="AN353" s="11"/>
      <c r="AO353" s="11"/>
      <c r="AP353" s="11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</row>
    <row r="354" spans="1:150" s="13" customFormat="1" ht="18.75" customHeight="1" x14ac:dyDescent="0.25">
      <c r="B354" s="31"/>
      <c r="C354" s="32"/>
      <c r="D354" s="32"/>
      <c r="E354" s="32"/>
      <c r="F354" s="33"/>
      <c r="G354" s="14"/>
      <c r="H354" s="73" t="s">
        <v>633</v>
      </c>
      <c r="I354" s="73"/>
      <c r="J354" s="73"/>
      <c r="K354" s="117"/>
      <c r="L354" s="143" t="s">
        <v>336</v>
      </c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117"/>
      <c r="AB354" s="77">
        <v>1</v>
      </c>
      <c r="AC354" s="79"/>
      <c r="AD354" s="77">
        <v>3500</v>
      </c>
      <c r="AE354" s="78"/>
      <c r="AF354" s="79"/>
      <c r="AG354" s="77">
        <v>4200</v>
      </c>
      <c r="AH354" s="78"/>
      <c r="AI354" s="79"/>
      <c r="AJ354" s="137"/>
      <c r="AK354" s="138"/>
      <c r="AL354" s="139"/>
      <c r="AM354" s="11"/>
      <c r="AN354" s="11"/>
      <c r="AO354" s="11"/>
      <c r="AP354" s="11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</row>
    <row r="355" spans="1:150" s="34" customFormat="1" ht="18.75" customHeight="1" x14ac:dyDescent="0.25">
      <c r="A355" s="56"/>
      <c r="B355" s="31"/>
      <c r="C355" s="32"/>
      <c r="D355" s="32"/>
      <c r="E355" s="32"/>
      <c r="F355" s="33"/>
      <c r="G355" s="15"/>
      <c r="H355" s="108" t="s">
        <v>634</v>
      </c>
      <c r="I355" s="108"/>
      <c r="J355" s="108"/>
      <c r="K355" s="109"/>
      <c r="L355" s="110" t="s">
        <v>337</v>
      </c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9"/>
      <c r="AB355" s="102">
        <v>1</v>
      </c>
      <c r="AC355" s="104"/>
      <c r="AD355" s="102">
        <v>2050</v>
      </c>
      <c r="AE355" s="103"/>
      <c r="AF355" s="104"/>
      <c r="AG355" s="102">
        <v>2460</v>
      </c>
      <c r="AH355" s="103"/>
      <c r="AI355" s="104"/>
      <c r="AJ355" s="140"/>
      <c r="AK355" s="141"/>
      <c r="AL355" s="142"/>
      <c r="AM355" s="11"/>
      <c r="AN355" s="11"/>
      <c r="AO355" s="11"/>
      <c r="AP355" s="11"/>
    </row>
    <row r="356" spans="1:150" s="13" customFormat="1" ht="18.75" customHeight="1" x14ac:dyDescent="0.25">
      <c r="B356" s="31"/>
      <c r="C356" s="32"/>
      <c r="D356" s="32"/>
      <c r="E356" s="32"/>
      <c r="F356" s="33"/>
      <c r="G356" s="105" t="s">
        <v>338</v>
      </c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7"/>
      <c r="AB356" s="16"/>
      <c r="AC356" s="17"/>
      <c r="AD356" s="18"/>
      <c r="AE356" s="18"/>
      <c r="AF356" s="17"/>
      <c r="AG356" s="18"/>
      <c r="AH356" s="18"/>
      <c r="AI356" s="17"/>
      <c r="AJ356" s="128">
        <f>SUM(AG357:AI364)</f>
        <v>132360</v>
      </c>
      <c r="AK356" s="129"/>
      <c r="AL356" s="130"/>
      <c r="AM356" s="11"/>
      <c r="AN356" s="11"/>
      <c r="AO356" s="11"/>
      <c r="AP356" s="11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</row>
    <row r="357" spans="1:150" s="13" customFormat="1" ht="18.75" customHeight="1" x14ac:dyDescent="0.25">
      <c r="B357" s="31"/>
      <c r="C357" s="32"/>
      <c r="D357" s="32"/>
      <c r="E357" s="32"/>
      <c r="F357" s="33"/>
      <c r="G357" s="14"/>
      <c r="H357" s="73" t="s">
        <v>630</v>
      </c>
      <c r="I357" s="73"/>
      <c r="J357" s="73"/>
      <c r="K357" s="117"/>
      <c r="L357" s="143" t="s">
        <v>333</v>
      </c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117"/>
      <c r="AB357" s="77">
        <v>1</v>
      </c>
      <c r="AC357" s="79"/>
      <c r="AD357" s="77">
        <v>91675</v>
      </c>
      <c r="AE357" s="78"/>
      <c r="AF357" s="79"/>
      <c r="AG357" s="77">
        <v>110010</v>
      </c>
      <c r="AH357" s="78"/>
      <c r="AI357" s="79"/>
      <c r="AJ357" s="134"/>
      <c r="AK357" s="135"/>
      <c r="AL357" s="136"/>
      <c r="AM357" s="11"/>
      <c r="AN357" s="11"/>
      <c r="AO357" s="11"/>
      <c r="AP357" s="11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</row>
    <row r="358" spans="1:150" s="13" customFormat="1" ht="18.75" customHeight="1" x14ac:dyDescent="0.25">
      <c r="B358" s="31"/>
      <c r="C358" s="32"/>
      <c r="D358" s="32"/>
      <c r="E358" s="32"/>
      <c r="F358" s="33"/>
      <c r="G358" s="14"/>
      <c r="H358" s="73" t="s">
        <v>635</v>
      </c>
      <c r="I358" s="73"/>
      <c r="J358" s="73"/>
      <c r="K358" s="117"/>
      <c r="L358" s="143" t="s">
        <v>339</v>
      </c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117"/>
      <c r="AB358" s="77">
        <v>1</v>
      </c>
      <c r="AC358" s="79"/>
      <c r="AD358" s="77">
        <v>6900</v>
      </c>
      <c r="AE358" s="78"/>
      <c r="AF358" s="79"/>
      <c r="AG358" s="77">
        <v>8280</v>
      </c>
      <c r="AH358" s="78"/>
      <c r="AI358" s="79"/>
      <c r="AJ358" s="137"/>
      <c r="AK358" s="138"/>
      <c r="AL358" s="139"/>
      <c r="AM358" s="11"/>
      <c r="AN358" s="11"/>
      <c r="AO358" s="11"/>
      <c r="AP358" s="11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</row>
    <row r="359" spans="1:150" s="13" customFormat="1" ht="18.75" customHeight="1" x14ac:dyDescent="0.25">
      <c r="B359" s="31"/>
      <c r="C359" s="32"/>
      <c r="D359" s="32"/>
      <c r="E359" s="32"/>
      <c r="F359" s="33"/>
      <c r="G359" s="14"/>
      <c r="H359" s="73" t="s">
        <v>636</v>
      </c>
      <c r="I359" s="73"/>
      <c r="J359" s="73"/>
      <c r="K359" s="117"/>
      <c r="L359" s="143" t="s">
        <v>269</v>
      </c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117"/>
      <c r="AB359" s="77">
        <v>1</v>
      </c>
      <c r="AC359" s="79"/>
      <c r="AD359" s="77">
        <v>725</v>
      </c>
      <c r="AE359" s="78"/>
      <c r="AF359" s="79"/>
      <c r="AG359" s="77">
        <v>870</v>
      </c>
      <c r="AH359" s="78"/>
      <c r="AI359" s="79"/>
      <c r="AJ359" s="137"/>
      <c r="AK359" s="138"/>
      <c r="AL359" s="139"/>
      <c r="AM359" s="11"/>
      <c r="AN359" s="11"/>
      <c r="AO359" s="11"/>
      <c r="AP359" s="11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</row>
    <row r="360" spans="1:150" s="13" customFormat="1" ht="18.75" customHeight="1" x14ac:dyDescent="0.25">
      <c r="B360" s="31"/>
      <c r="C360" s="32"/>
      <c r="D360" s="32"/>
      <c r="E360" s="32"/>
      <c r="F360" s="33"/>
      <c r="G360" s="14"/>
      <c r="H360" s="73" t="s">
        <v>637</v>
      </c>
      <c r="I360" s="73"/>
      <c r="J360" s="73"/>
      <c r="K360" s="117"/>
      <c r="L360" s="143" t="s">
        <v>340</v>
      </c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117"/>
      <c r="AB360" s="77">
        <v>1</v>
      </c>
      <c r="AC360" s="79"/>
      <c r="AD360" s="77">
        <v>4150</v>
      </c>
      <c r="AE360" s="78"/>
      <c r="AF360" s="79"/>
      <c r="AG360" s="77">
        <v>4980</v>
      </c>
      <c r="AH360" s="78"/>
      <c r="AI360" s="79"/>
      <c r="AJ360" s="137"/>
      <c r="AK360" s="138"/>
      <c r="AL360" s="139"/>
      <c r="AM360" s="11"/>
      <c r="AN360" s="11"/>
      <c r="AO360" s="11"/>
      <c r="AP360" s="11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</row>
    <row r="361" spans="1:150" s="13" customFormat="1" ht="18.75" customHeight="1" x14ac:dyDescent="0.25">
      <c r="B361" s="31"/>
      <c r="C361" s="32"/>
      <c r="D361" s="32"/>
      <c r="E361" s="32"/>
      <c r="F361" s="33"/>
      <c r="G361" s="14"/>
      <c r="H361" s="73" t="s">
        <v>632</v>
      </c>
      <c r="I361" s="73"/>
      <c r="J361" s="73"/>
      <c r="K361" s="117"/>
      <c r="L361" s="143" t="s">
        <v>335</v>
      </c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117"/>
      <c r="AB361" s="77">
        <v>1</v>
      </c>
      <c r="AC361" s="79"/>
      <c r="AD361" s="77">
        <v>800</v>
      </c>
      <c r="AE361" s="78"/>
      <c r="AF361" s="79"/>
      <c r="AG361" s="77">
        <v>960</v>
      </c>
      <c r="AH361" s="78"/>
      <c r="AI361" s="79"/>
      <c r="AJ361" s="137"/>
      <c r="AK361" s="138"/>
      <c r="AL361" s="139"/>
      <c r="AM361" s="11"/>
      <c r="AN361" s="11"/>
      <c r="AO361" s="11"/>
      <c r="AP361" s="11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</row>
    <row r="362" spans="1:150" s="13" customFormat="1" ht="18.75" customHeight="1" x14ac:dyDescent="0.25">
      <c r="B362" s="31"/>
      <c r="C362" s="32"/>
      <c r="D362" s="32"/>
      <c r="E362" s="32"/>
      <c r="F362" s="33"/>
      <c r="G362" s="14"/>
      <c r="H362" s="73" t="s">
        <v>638</v>
      </c>
      <c r="I362" s="73"/>
      <c r="J362" s="73"/>
      <c r="K362" s="117"/>
      <c r="L362" s="143" t="s">
        <v>277</v>
      </c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117"/>
      <c r="AB362" s="77">
        <v>1</v>
      </c>
      <c r="AC362" s="79"/>
      <c r="AD362" s="77">
        <v>625</v>
      </c>
      <c r="AE362" s="78"/>
      <c r="AF362" s="79"/>
      <c r="AG362" s="77">
        <v>750</v>
      </c>
      <c r="AH362" s="78"/>
      <c r="AI362" s="79"/>
      <c r="AJ362" s="137"/>
      <c r="AK362" s="138"/>
      <c r="AL362" s="139"/>
      <c r="AM362" s="11"/>
      <c r="AN362" s="11"/>
      <c r="AO362" s="11"/>
      <c r="AP362" s="11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</row>
    <row r="363" spans="1:150" s="13" customFormat="1" ht="18.75" customHeight="1" x14ac:dyDescent="0.25">
      <c r="B363" s="31"/>
      <c r="C363" s="32"/>
      <c r="D363" s="32"/>
      <c r="E363" s="32"/>
      <c r="F363" s="33"/>
      <c r="G363" s="14"/>
      <c r="H363" s="73" t="s">
        <v>639</v>
      </c>
      <c r="I363" s="73"/>
      <c r="J363" s="73"/>
      <c r="K363" s="117"/>
      <c r="L363" s="143" t="s">
        <v>273</v>
      </c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117"/>
      <c r="AB363" s="77">
        <v>1</v>
      </c>
      <c r="AC363" s="79"/>
      <c r="AD363" s="77">
        <v>2975</v>
      </c>
      <c r="AE363" s="78"/>
      <c r="AF363" s="79"/>
      <c r="AG363" s="77">
        <v>3570</v>
      </c>
      <c r="AH363" s="78"/>
      <c r="AI363" s="79"/>
      <c r="AJ363" s="137"/>
      <c r="AK363" s="138"/>
      <c r="AL363" s="139"/>
      <c r="AM363" s="11"/>
      <c r="AN363" s="11"/>
      <c r="AO363" s="11"/>
      <c r="AP363" s="11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</row>
    <row r="364" spans="1:150" s="34" customFormat="1" ht="18.75" customHeight="1" x14ac:dyDescent="0.25">
      <c r="A364" s="56"/>
      <c r="B364" s="30"/>
      <c r="C364" s="28"/>
      <c r="D364" s="28"/>
      <c r="E364" s="28"/>
      <c r="F364" s="29"/>
      <c r="G364" s="15"/>
      <c r="H364" s="108" t="s">
        <v>640</v>
      </c>
      <c r="I364" s="108"/>
      <c r="J364" s="108"/>
      <c r="K364" s="109"/>
      <c r="L364" s="110" t="s">
        <v>341</v>
      </c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9"/>
      <c r="AB364" s="102">
        <v>1</v>
      </c>
      <c r="AC364" s="104"/>
      <c r="AD364" s="102">
        <v>2450</v>
      </c>
      <c r="AE364" s="103"/>
      <c r="AF364" s="104"/>
      <c r="AG364" s="102">
        <v>2940</v>
      </c>
      <c r="AH364" s="103"/>
      <c r="AI364" s="104"/>
      <c r="AJ364" s="140"/>
      <c r="AK364" s="141"/>
      <c r="AL364" s="142"/>
      <c r="AM364" s="11"/>
      <c r="AN364" s="11"/>
      <c r="AO364" s="11"/>
      <c r="AP364" s="11"/>
    </row>
    <row r="365" spans="1:150" ht="30" customHeight="1" x14ac:dyDescent="0.25">
      <c r="B365" s="59" t="s">
        <v>342</v>
      </c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1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</row>
    <row r="366" spans="1:150" ht="37.5" customHeight="1" x14ac:dyDescent="0.25">
      <c r="B366" s="147" t="s">
        <v>243</v>
      </c>
      <c r="C366" s="148"/>
      <c r="D366" s="148"/>
      <c r="E366" s="148"/>
      <c r="F366" s="149"/>
      <c r="G366" s="145" t="s">
        <v>2</v>
      </c>
      <c r="H366" s="145"/>
      <c r="I366" s="145"/>
      <c r="J366" s="145"/>
      <c r="K366" s="145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  <c r="AA366" s="145"/>
      <c r="AB366" s="145"/>
      <c r="AC366" s="145"/>
      <c r="AD366" s="145"/>
      <c r="AE366" s="145"/>
      <c r="AF366" s="146"/>
      <c r="AG366" s="127" t="s">
        <v>4</v>
      </c>
      <c r="AH366" s="127"/>
      <c r="AI366" s="127"/>
      <c r="AJ366" s="127" t="s">
        <v>6</v>
      </c>
      <c r="AK366" s="127"/>
      <c r="AL366" s="127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</row>
    <row r="367" spans="1:150" ht="19.5" customHeight="1" x14ac:dyDescent="0.25">
      <c r="B367" s="14"/>
      <c r="C367" s="120" t="s">
        <v>295</v>
      </c>
      <c r="D367" s="120"/>
      <c r="E367" s="120"/>
      <c r="F367" s="121"/>
      <c r="G367" s="122" t="s">
        <v>343</v>
      </c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3"/>
      <c r="AG367" s="77">
        <v>975</v>
      </c>
      <c r="AH367" s="78"/>
      <c r="AI367" s="79"/>
      <c r="AJ367" s="77">
        <v>1170</v>
      </c>
      <c r="AK367" s="78"/>
      <c r="AL367" s="79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</row>
    <row r="368" spans="1:150" ht="19.5" customHeight="1" x14ac:dyDescent="0.25">
      <c r="B368" s="14"/>
      <c r="C368" s="73" t="s">
        <v>344</v>
      </c>
      <c r="D368" s="73"/>
      <c r="E368" s="73"/>
      <c r="F368" s="117"/>
      <c r="G368" s="75" t="s">
        <v>345</v>
      </c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6"/>
      <c r="AG368" s="77">
        <v>5750</v>
      </c>
      <c r="AH368" s="78"/>
      <c r="AI368" s="79"/>
      <c r="AJ368" s="77">
        <v>6900</v>
      </c>
      <c r="AK368" s="78"/>
      <c r="AL368" s="79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</row>
    <row r="369" spans="2:150" ht="19.5" customHeight="1" x14ac:dyDescent="0.25">
      <c r="B369" s="14"/>
      <c r="C369" s="73" t="s">
        <v>346</v>
      </c>
      <c r="D369" s="73"/>
      <c r="E369" s="73"/>
      <c r="F369" s="117"/>
      <c r="G369" s="75" t="s">
        <v>347</v>
      </c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6"/>
      <c r="AG369" s="77">
        <v>4750</v>
      </c>
      <c r="AH369" s="78"/>
      <c r="AI369" s="79"/>
      <c r="AJ369" s="77">
        <v>5700</v>
      </c>
      <c r="AK369" s="78"/>
      <c r="AL369" s="79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</row>
    <row r="370" spans="2:150" ht="19.5" customHeight="1" x14ac:dyDescent="0.25">
      <c r="B370" s="14"/>
      <c r="C370" s="73" t="s">
        <v>348</v>
      </c>
      <c r="D370" s="73"/>
      <c r="E370" s="73"/>
      <c r="F370" s="117"/>
      <c r="G370" s="75" t="s">
        <v>349</v>
      </c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6"/>
      <c r="AG370" s="77">
        <v>4835</v>
      </c>
      <c r="AH370" s="78"/>
      <c r="AI370" s="79"/>
      <c r="AJ370" s="77">
        <v>5802</v>
      </c>
      <c r="AK370" s="78"/>
      <c r="AL370" s="79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</row>
    <row r="371" spans="2:150" ht="19.5" customHeight="1" x14ac:dyDescent="0.25">
      <c r="B371" s="14"/>
      <c r="C371" s="73" t="s">
        <v>350</v>
      </c>
      <c r="D371" s="73"/>
      <c r="E371" s="73"/>
      <c r="F371" s="117"/>
      <c r="G371" s="75" t="s">
        <v>351</v>
      </c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6"/>
      <c r="AG371" s="77">
        <v>750</v>
      </c>
      <c r="AH371" s="78"/>
      <c r="AI371" s="79"/>
      <c r="AJ371" s="77">
        <v>900</v>
      </c>
      <c r="AK371" s="78"/>
      <c r="AL371" s="79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</row>
    <row r="372" spans="2:150" ht="19.5" customHeight="1" x14ac:dyDescent="0.25">
      <c r="B372" s="14"/>
      <c r="C372" s="73" t="s">
        <v>352</v>
      </c>
      <c r="D372" s="73"/>
      <c r="E372" s="73"/>
      <c r="F372" s="117"/>
      <c r="G372" s="75" t="s">
        <v>353</v>
      </c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6"/>
      <c r="AG372" s="77">
        <v>7000</v>
      </c>
      <c r="AH372" s="78"/>
      <c r="AI372" s="79"/>
      <c r="AJ372" s="77">
        <v>8400</v>
      </c>
      <c r="AK372" s="78"/>
      <c r="AL372" s="79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</row>
    <row r="373" spans="2:150" ht="19.5" customHeight="1" x14ac:dyDescent="0.25">
      <c r="B373" s="14"/>
      <c r="C373" s="73" t="s">
        <v>354</v>
      </c>
      <c r="D373" s="73"/>
      <c r="E373" s="73"/>
      <c r="F373" s="117"/>
      <c r="G373" s="75" t="s">
        <v>355</v>
      </c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6"/>
      <c r="AG373" s="77">
        <v>40000</v>
      </c>
      <c r="AH373" s="78"/>
      <c r="AI373" s="79"/>
      <c r="AJ373" s="77">
        <v>48000</v>
      </c>
      <c r="AK373" s="78"/>
      <c r="AL373" s="79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</row>
    <row r="374" spans="2:150" ht="19.5" customHeight="1" x14ac:dyDescent="0.25">
      <c r="B374" s="14"/>
      <c r="C374" s="73" t="s">
        <v>356</v>
      </c>
      <c r="D374" s="73"/>
      <c r="E374" s="73"/>
      <c r="F374" s="117"/>
      <c r="G374" s="75" t="s">
        <v>357</v>
      </c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6"/>
      <c r="AG374" s="77">
        <v>26085</v>
      </c>
      <c r="AH374" s="78"/>
      <c r="AI374" s="79"/>
      <c r="AJ374" s="77">
        <v>31302</v>
      </c>
      <c r="AK374" s="78"/>
      <c r="AL374" s="79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</row>
    <row r="375" spans="2:150" ht="19.5" customHeight="1" x14ac:dyDescent="0.25">
      <c r="B375" s="14"/>
      <c r="C375" s="73" t="s">
        <v>358</v>
      </c>
      <c r="D375" s="73"/>
      <c r="E375" s="73"/>
      <c r="F375" s="117"/>
      <c r="G375" s="75" t="s">
        <v>359</v>
      </c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6"/>
      <c r="AG375" s="77">
        <v>33335</v>
      </c>
      <c r="AH375" s="78"/>
      <c r="AI375" s="79"/>
      <c r="AJ375" s="77">
        <v>40002</v>
      </c>
      <c r="AK375" s="78"/>
      <c r="AL375" s="79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</row>
    <row r="376" spans="2:150" ht="19.5" customHeight="1" x14ac:dyDescent="0.25">
      <c r="B376" s="14"/>
      <c r="C376" s="73" t="s">
        <v>360</v>
      </c>
      <c r="D376" s="73"/>
      <c r="E376" s="73"/>
      <c r="F376" s="117"/>
      <c r="G376" s="75" t="s">
        <v>361</v>
      </c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6"/>
      <c r="AG376" s="77">
        <v>25000</v>
      </c>
      <c r="AH376" s="78"/>
      <c r="AI376" s="79"/>
      <c r="AJ376" s="77">
        <v>30000</v>
      </c>
      <c r="AK376" s="78"/>
      <c r="AL376" s="79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</row>
    <row r="377" spans="2:150" ht="19.5" customHeight="1" x14ac:dyDescent="0.25">
      <c r="B377" s="14"/>
      <c r="C377" s="73" t="s">
        <v>362</v>
      </c>
      <c r="D377" s="73"/>
      <c r="E377" s="73"/>
      <c r="F377" s="117"/>
      <c r="G377" s="75" t="s">
        <v>363</v>
      </c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6"/>
      <c r="AG377" s="77">
        <v>10165</v>
      </c>
      <c r="AH377" s="78"/>
      <c r="AI377" s="79"/>
      <c r="AJ377" s="77">
        <v>12198</v>
      </c>
      <c r="AK377" s="78"/>
      <c r="AL377" s="79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</row>
    <row r="378" spans="2:150" ht="19.5" customHeight="1" x14ac:dyDescent="0.25">
      <c r="B378" s="14"/>
      <c r="C378" s="73" t="s">
        <v>364</v>
      </c>
      <c r="D378" s="73"/>
      <c r="E378" s="73"/>
      <c r="F378" s="117"/>
      <c r="G378" s="75" t="s">
        <v>365</v>
      </c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6"/>
      <c r="AG378" s="77">
        <v>13585</v>
      </c>
      <c r="AH378" s="78"/>
      <c r="AI378" s="79"/>
      <c r="AJ378" s="77">
        <v>16302</v>
      </c>
      <c r="AK378" s="78"/>
      <c r="AL378" s="79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</row>
    <row r="379" spans="2:150" ht="19.5" customHeight="1" x14ac:dyDescent="0.25">
      <c r="B379" s="14"/>
      <c r="C379" s="73" t="s">
        <v>366</v>
      </c>
      <c r="D379" s="73"/>
      <c r="E379" s="73"/>
      <c r="F379" s="117"/>
      <c r="G379" s="75" t="s">
        <v>367</v>
      </c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6"/>
      <c r="AG379" s="77">
        <v>13585</v>
      </c>
      <c r="AH379" s="78"/>
      <c r="AI379" s="79"/>
      <c r="AJ379" s="77">
        <v>16302</v>
      </c>
      <c r="AK379" s="78"/>
      <c r="AL379" s="79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</row>
    <row r="380" spans="2:150" ht="19.5" customHeight="1" x14ac:dyDescent="0.25">
      <c r="B380" s="14"/>
      <c r="C380" s="73" t="s">
        <v>368</v>
      </c>
      <c r="D380" s="73"/>
      <c r="E380" s="73"/>
      <c r="F380" s="117"/>
      <c r="G380" s="75" t="s">
        <v>369</v>
      </c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6"/>
      <c r="AG380" s="77">
        <v>1585</v>
      </c>
      <c r="AH380" s="78"/>
      <c r="AI380" s="79"/>
      <c r="AJ380" s="77">
        <v>1902</v>
      </c>
      <c r="AK380" s="78"/>
      <c r="AL380" s="79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</row>
    <row r="381" spans="2:150" ht="19.5" customHeight="1" x14ac:dyDescent="0.25">
      <c r="B381" s="14"/>
      <c r="C381" s="73" t="s">
        <v>370</v>
      </c>
      <c r="D381" s="73"/>
      <c r="E381" s="73"/>
      <c r="F381" s="117"/>
      <c r="G381" s="75" t="s">
        <v>371</v>
      </c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6"/>
      <c r="AG381" s="77">
        <v>3290</v>
      </c>
      <c r="AH381" s="78"/>
      <c r="AI381" s="79"/>
      <c r="AJ381" s="77">
        <v>3948</v>
      </c>
      <c r="AK381" s="78"/>
      <c r="AL381" s="79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</row>
    <row r="382" spans="2:150" ht="19.5" customHeight="1" x14ac:dyDescent="0.25">
      <c r="B382" s="14"/>
      <c r="C382" s="73" t="s">
        <v>372</v>
      </c>
      <c r="D382" s="73"/>
      <c r="E382" s="73"/>
      <c r="F382" s="117"/>
      <c r="G382" s="75" t="s">
        <v>373</v>
      </c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6"/>
      <c r="AG382" s="77">
        <v>490</v>
      </c>
      <c r="AH382" s="78"/>
      <c r="AI382" s="79"/>
      <c r="AJ382" s="77">
        <v>588</v>
      </c>
      <c r="AK382" s="78"/>
      <c r="AL382" s="79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</row>
    <row r="383" spans="2:150" ht="19.5" customHeight="1" x14ac:dyDescent="0.25">
      <c r="B383" s="14"/>
      <c r="C383" s="73" t="s">
        <v>374</v>
      </c>
      <c r="D383" s="73"/>
      <c r="E383" s="73"/>
      <c r="F383" s="117"/>
      <c r="G383" s="75" t="s">
        <v>375</v>
      </c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6"/>
      <c r="AG383" s="77">
        <v>935</v>
      </c>
      <c r="AH383" s="78"/>
      <c r="AI383" s="79"/>
      <c r="AJ383" s="77">
        <v>1122</v>
      </c>
      <c r="AK383" s="78"/>
      <c r="AL383" s="79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</row>
    <row r="384" spans="2:150" ht="19.5" customHeight="1" x14ac:dyDescent="0.25">
      <c r="B384" s="15"/>
      <c r="C384" s="108" t="s">
        <v>376</v>
      </c>
      <c r="D384" s="108"/>
      <c r="E384" s="108"/>
      <c r="F384" s="109"/>
      <c r="G384" s="118" t="s">
        <v>377</v>
      </c>
      <c r="H384" s="118"/>
      <c r="I384" s="118"/>
      <c r="J384" s="118"/>
      <c r="K384" s="118"/>
      <c r="L384" s="118"/>
      <c r="M384" s="118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  <c r="X384" s="118"/>
      <c r="Y384" s="118"/>
      <c r="Z384" s="118"/>
      <c r="AA384" s="118"/>
      <c r="AB384" s="118"/>
      <c r="AC384" s="118"/>
      <c r="AD384" s="118"/>
      <c r="AE384" s="118"/>
      <c r="AF384" s="119"/>
      <c r="AG384" s="102">
        <v>8250</v>
      </c>
      <c r="AH384" s="103"/>
      <c r="AI384" s="104"/>
      <c r="AJ384" s="102">
        <v>9900</v>
      </c>
      <c r="AK384" s="103"/>
      <c r="AL384" s="104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</row>
    <row r="385" spans="1:150" ht="21" customHeight="1" x14ac:dyDescent="0.25"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</row>
    <row r="386" spans="1:150" ht="30" customHeight="1" x14ac:dyDescent="0.25">
      <c r="B386" s="124" t="s">
        <v>378</v>
      </c>
      <c r="C386" s="125"/>
      <c r="D386" s="125"/>
      <c r="E386" s="125"/>
      <c r="F386" s="125"/>
      <c r="G386" s="125"/>
      <c r="H386" s="125"/>
      <c r="I386" s="125"/>
      <c r="J386" s="125"/>
      <c r="K386" s="125"/>
      <c r="L386" s="125"/>
      <c r="M386" s="125"/>
      <c r="N386" s="125"/>
      <c r="O386" s="125"/>
      <c r="P386" s="125"/>
      <c r="Q386" s="125"/>
      <c r="R386" s="125"/>
      <c r="S386" s="125"/>
      <c r="T386" s="125"/>
      <c r="U386" s="125"/>
      <c r="V386" s="125"/>
      <c r="W386" s="125"/>
      <c r="X386" s="125"/>
      <c r="Y386" s="125"/>
      <c r="Z386" s="125"/>
      <c r="AA386" s="125"/>
      <c r="AB386" s="125"/>
      <c r="AC386" s="125"/>
      <c r="AD386" s="125"/>
      <c r="AE386" s="125"/>
      <c r="AF386" s="125"/>
      <c r="AG386" s="125"/>
      <c r="AH386" s="125"/>
      <c r="AI386" s="125"/>
      <c r="AJ386" s="125"/>
      <c r="AK386" s="125"/>
      <c r="AL386" s="126"/>
      <c r="AM386" s="5"/>
      <c r="AN386" s="5"/>
      <c r="AO386" s="5"/>
      <c r="AP386" s="5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</row>
    <row r="387" spans="1:150" s="9" customFormat="1" ht="37.5" customHeight="1" x14ac:dyDescent="0.25">
      <c r="B387" s="144" t="s">
        <v>0</v>
      </c>
      <c r="C387" s="145"/>
      <c r="D387" s="145"/>
      <c r="E387" s="145"/>
      <c r="F387" s="146"/>
      <c r="G387" s="144" t="s">
        <v>1</v>
      </c>
      <c r="H387" s="145"/>
      <c r="I387" s="145"/>
      <c r="J387" s="145"/>
      <c r="K387" s="146"/>
      <c r="L387" s="144" t="s">
        <v>2</v>
      </c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  <c r="AA387" s="146"/>
      <c r="AB387" s="144" t="s">
        <v>3</v>
      </c>
      <c r="AC387" s="146"/>
      <c r="AD387" s="144" t="s">
        <v>4</v>
      </c>
      <c r="AE387" s="145"/>
      <c r="AF387" s="146"/>
      <c r="AG387" s="144" t="s">
        <v>6</v>
      </c>
      <c r="AH387" s="145"/>
      <c r="AI387" s="146"/>
      <c r="AJ387" s="144" t="s">
        <v>5</v>
      </c>
      <c r="AK387" s="145"/>
      <c r="AL387" s="146"/>
      <c r="AM387" s="10"/>
      <c r="AN387" s="10"/>
      <c r="AO387" s="10"/>
      <c r="AP387" s="10"/>
    </row>
    <row r="388" spans="1:150" s="13" customFormat="1" ht="18.75" customHeight="1" x14ac:dyDescent="0.25">
      <c r="B388" s="150" t="s">
        <v>379</v>
      </c>
      <c r="C388" s="151"/>
      <c r="D388" s="151"/>
      <c r="E388" s="151"/>
      <c r="F388" s="152"/>
      <c r="G388" s="105" t="s">
        <v>380</v>
      </c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7"/>
      <c r="AB388" s="16"/>
      <c r="AC388" s="17"/>
      <c r="AD388" s="18"/>
      <c r="AE388" s="18"/>
      <c r="AF388" s="17"/>
      <c r="AG388" s="18"/>
      <c r="AH388" s="18"/>
      <c r="AI388" s="17"/>
      <c r="AJ388" s="128">
        <v>107160</v>
      </c>
      <c r="AK388" s="129"/>
      <c r="AL388" s="130"/>
      <c r="AM388" s="11"/>
      <c r="AN388" s="11"/>
      <c r="AO388" s="11"/>
      <c r="AP388" s="11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</row>
    <row r="389" spans="1:150" s="13" customFormat="1" ht="18.75" customHeight="1" x14ac:dyDescent="0.25">
      <c r="B389" s="23"/>
      <c r="C389" s="7"/>
      <c r="D389" s="7"/>
      <c r="E389" s="7"/>
      <c r="F389" s="24"/>
      <c r="G389" s="14"/>
      <c r="H389" s="73" t="s">
        <v>381</v>
      </c>
      <c r="I389" s="73"/>
      <c r="J389" s="73"/>
      <c r="K389" s="117"/>
      <c r="L389" s="143" t="s">
        <v>382</v>
      </c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117"/>
      <c r="AB389" s="77">
        <v>1</v>
      </c>
      <c r="AC389" s="79"/>
      <c r="AD389" s="77">
        <v>55400</v>
      </c>
      <c r="AE389" s="78"/>
      <c r="AF389" s="79"/>
      <c r="AG389" s="77">
        <v>66480</v>
      </c>
      <c r="AH389" s="78"/>
      <c r="AI389" s="79"/>
      <c r="AJ389" s="134"/>
      <c r="AK389" s="135"/>
      <c r="AL389" s="136"/>
      <c r="AM389" s="11"/>
      <c r="AN389" s="11"/>
      <c r="AO389" s="11"/>
      <c r="AP389" s="11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</row>
    <row r="390" spans="1:150" s="13" customFormat="1" ht="18.75" customHeight="1" x14ac:dyDescent="0.25">
      <c r="B390" s="23"/>
      <c r="C390" s="7"/>
      <c r="D390" s="7"/>
      <c r="E390" s="7"/>
      <c r="F390" s="24"/>
      <c r="G390" s="14"/>
      <c r="H390" s="73" t="s">
        <v>383</v>
      </c>
      <c r="I390" s="73"/>
      <c r="J390" s="73"/>
      <c r="K390" s="117"/>
      <c r="L390" s="143" t="s">
        <v>384</v>
      </c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117"/>
      <c r="AB390" s="77">
        <v>1</v>
      </c>
      <c r="AC390" s="79"/>
      <c r="AD390" s="77">
        <v>29850</v>
      </c>
      <c r="AE390" s="78"/>
      <c r="AF390" s="79"/>
      <c r="AG390" s="77">
        <v>35820</v>
      </c>
      <c r="AH390" s="78"/>
      <c r="AI390" s="79"/>
      <c r="AJ390" s="137"/>
      <c r="AK390" s="138"/>
      <c r="AL390" s="139"/>
      <c r="AM390" s="11"/>
      <c r="AN390" s="11"/>
      <c r="AO390" s="11"/>
      <c r="AP390" s="11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</row>
    <row r="391" spans="1:150" s="34" customFormat="1" ht="18.75" customHeight="1" x14ac:dyDescent="0.25">
      <c r="A391" s="56"/>
      <c r="B391" s="23"/>
      <c r="C391" s="7"/>
      <c r="D391" s="7"/>
      <c r="E391" s="7"/>
      <c r="F391" s="24"/>
      <c r="G391" s="15"/>
      <c r="H391" s="108" t="s">
        <v>385</v>
      </c>
      <c r="I391" s="108"/>
      <c r="J391" s="108"/>
      <c r="K391" s="109"/>
      <c r="L391" s="110" t="s">
        <v>386</v>
      </c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9"/>
      <c r="AB391" s="102">
        <v>1</v>
      </c>
      <c r="AC391" s="104"/>
      <c r="AD391" s="102">
        <v>4050</v>
      </c>
      <c r="AE391" s="103"/>
      <c r="AF391" s="104"/>
      <c r="AG391" s="102">
        <v>4860</v>
      </c>
      <c r="AH391" s="103"/>
      <c r="AI391" s="104"/>
      <c r="AJ391" s="140"/>
      <c r="AK391" s="141"/>
      <c r="AL391" s="142"/>
      <c r="AM391" s="11"/>
      <c r="AN391" s="11"/>
      <c r="AO391" s="11"/>
      <c r="AP391" s="11"/>
    </row>
    <row r="392" spans="1:150" s="13" customFormat="1" ht="18.75" customHeight="1" x14ac:dyDescent="0.25">
      <c r="B392" s="23"/>
      <c r="C392" s="7"/>
      <c r="D392" s="7"/>
      <c r="E392" s="7"/>
      <c r="F392" s="24"/>
      <c r="G392" s="105" t="s">
        <v>387</v>
      </c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7"/>
      <c r="AB392" s="16"/>
      <c r="AC392" s="17"/>
      <c r="AD392" s="18"/>
      <c r="AE392" s="18"/>
      <c r="AF392" s="17"/>
      <c r="AG392" s="18"/>
      <c r="AH392" s="18"/>
      <c r="AI392" s="17"/>
      <c r="AJ392" s="128">
        <v>122640</v>
      </c>
      <c r="AK392" s="129"/>
      <c r="AL392" s="130"/>
      <c r="AM392" s="11"/>
      <c r="AN392" s="11"/>
      <c r="AO392" s="11"/>
      <c r="AP392" s="11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</row>
    <row r="393" spans="1:150" s="13" customFormat="1" ht="18.75" customHeight="1" x14ac:dyDescent="0.25">
      <c r="B393" s="23"/>
      <c r="C393" s="7"/>
      <c r="D393" s="7"/>
      <c r="E393" s="7"/>
      <c r="F393" s="24"/>
      <c r="G393" s="14"/>
      <c r="H393" s="73" t="s">
        <v>388</v>
      </c>
      <c r="I393" s="73"/>
      <c r="J393" s="73"/>
      <c r="K393" s="117"/>
      <c r="L393" s="143" t="s">
        <v>382</v>
      </c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117"/>
      <c r="AB393" s="77">
        <v>1</v>
      </c>
      <c r="AC393" s="79"/>
      <c r="AD393" s="77">
        <v>68300</v>
      </c>
      <c r="AE393" s="78"/>
      <c r="AF393" s="79"/>
      <c r="AG393" s="77">
        <v>81960</v>
      </c>
      <c r="AH393" s="78"/>
      <c r="AI393" s="79"/>
      <c r="AJ393" s="134"/>
      <c r="AK393" s="135"/>
      <c r="AL393" s="136"/>
      <c r="AM393" s="11"/>
      <c r="AN393" s="11"/>
      <c r="AO393" s="11"/>
      <c r="AP393" s="11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</row>
    <row r="394" spans="1:150" s="13" customFormat="1" ht="18.75" customHeight="1" x14ac:dyDescent="0.25">
      <c r="B394" s="23"/>
      <c r="C394" s="7"/>
      <c r="D394" s="7"/>
      <c r="E394" s="7"/>
      <c r="F394" s="24"/>
      <c r="G394" s="14"/>
      <c r="H394" s="73" t="s">
        <v>383</v>
      </c>
      <c r="I394" s="73"/>
      <c r="J394" s="73"/>
      <c r="K394" s="117"/>
      <c r="L394" s="143" t="s">
        <v>384</v>
      </c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117"/>
      <c r="AB394" s="77">
        <v>1</v>
      </c>
      <c r="AC394" s="79"/>
      <c r="AD394" s="77">
        <v>29850</v>
      </c>
      <c r="AE394" s="78"/>
      <c r="AF394" s="79"/>
      <c r="AG394" s="77">
        <v>35820</v>
      </c>
      <c r="AH394" s="78"/>
      <c r="AI394" s="79"/>
      <c r="AJ394" s="137"/>
      <c r="AK394" s="138"/>
      <c r="AL394" s="139"/>
      <c r="AM394" s="11"/>
      <c r="AN394" s="11"/>
      <c r="AO394" s="11"/>
      <c r="AP394" s="11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</row>
    <row r="395" spans="1:150" s="34" customFormat="1" ht="18.75" customHeight="1" x14ac:dyDescent="0.25">
      <c r="A395" s="56"/>
      <c r="B395" s="25"/>
      <c r="C395" s="26"/>
      <c r="D395" s="26"/>
      <c r="E395" s="26"/>
      <c r="F395" s="27"/>
      <c r="G395" s="15"/>
      <c r="H395" s="108" t="s">
        <v>385</v>
      </c>
      <c r="I395" s="108"/>
      <c r="J395" s="108"/>
      <c r="K395" s="109"/>
      <c r="L395" s="110" t="s">
        <v>386</v>
      </c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9"/>
      <c r="AB395" s="102">
        <v>1</v>
      </c>
      <c r="AC395" s="104"/>
      <c r="AD395" s="102">
        <v>4050</v>
      </c>
      <c r="AE395" s="103"/>
      <c r="AF395" s="104"/>
      <c r="AG395" s="102">
        <v>4860</v>
      </c>
      <c r="AH395" s="103"/>
      <c r="AI395" s="104"/>
      <c r="AJ395" s="140"/>
      <c r="AK395" s="141"/>
      <c r="AL395" s="142"/>
      <c r="AM395" s="11"/>
      <c r="AN395" s="11"/>
      <c r="AO395" s="11"/>
      <c r="AP395" s="11"/>
    </row>
    <row r="396" spans="1:150" ht="30" customHeight="1" x14ac:dyDescent="0.25">
      <c r="B396" s="59" t="s">
        <v>389</v>
      </c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1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</row>
    <row r="397" spans="1:150" ht="37.5" customHeight="1" x14ac:dyDescent="0.25">
      <c r="B397" s="147" t="s">
        <v>243</v>
      </c>
      <c r="C397" s="148"/>
      <c r="D397" s="148"/>
      <c r="E397" s="148"/>
      <c r="F397" s="149"/>
      <c r="G397" s="145" t="s">
        <v>2</v>
      </c>
      <c r="H397" s="145"/>
      <c r="I397" s="145"/>
      <c r="J397" s="145"/>
      <c r="K397" s="145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  <c r="Z397" s="145"/>
      <c r="AA397" s="145"/>
      <c r="AB397" s="145"/>
      <c r="AC397" s="145"/>
      <c r="AD397" s="145"/>
      <c r="AE397" s="145"/>
      <c r="AF397" s="146"/>
      <c r="AG397" s="127" t="s">
        <v>4</v>
      </c>
      <c r="AH397" s="127"/>
      <c r="AI397" s="127"/>
      <c r="AJ397" s="127" t="s">
        <v>6</v>
      </c>
      <c r="AK397" s="127"/>
      <c r="AL397" s="127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</row>
    <row r="398" spans="1:150" ht="19.5" customHeight="1" x14ac:dyDescent="0.25">
      <c r="B398" s="14"/>
      <c r="C398" s="120" t="s">
        <v>390</v>
      </c>
      <c r="D398" s="120"/>
      <c r="E398" s="120"/>
      <c r="F398" s="121"/>
      <c r="G398" s="122" t="s">
        <v>391</v>
      </c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3"/>
      <c r="AG398" s="77">
        <v>4500</v>
      </c>
      <c r="AH398" s="78"/>
      <c r="AI398" s="79"/>
      <c r="AJ398" s="77">
        <v>5400</v>
      </c>
      <c r="AK398" s="78"/>
      <c r="AL398" s="79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</row>
    <row r="399" spans="1:150" ht="19.5" customHeight="1" x14ac:dyDescent="0.25">
      <c r="B399" s="14"/>
      <c r="C399" s="73" t="s">
        <v>392</v>
      </c>
      <c r="D399" s="73"/>
      <c r="E399" s="73"/>
      <c r="F399" s="117"/>
      <c r="G399" s="75" t="s">
        <v>393</v>
      </c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6"/>
      <c r="AG399" s="77">
        <v>6750</v>
      </c>
      <c r="AH399" s="78"/>
      <c r="AI399" s="79"/>
      <c r="AJ399" s="77">
        <v>8100</v>
      </c>
      <c r="AK399" s="78"/>
      <c r="AL399" s="79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</row>
    <row r="400" spans="1:150" ht="19.5" customHeight="1" x14ac:dyDescent="0.25">
      <c r="B400" s="15"/>
      <c r="C400" s="108" t="s">
        <v>394</v>
      </c>
      <c r="D400" s="108"/>
      <c r="E400" s="108"/>
      <c r="F400" s="109"/>
      <c r="G400" s="118" t="s">
        <v>395</v>
      </c>
      <c r="H400" s="118"/>
      <c r="I400" s="118"/>
      <c r="J400" s="118"/>
      <c r="K400" s="118"/>
      <c r="L400" s="118"/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  <c r="X400" s="118"/>
      <c r="Y400" s="118"/>
      <c r="Z400" s="118"/>
      <c r="AA400" s="118"/>
      <c r="AB400" s="118"/>
      <c r="AC400" s="118"/>
      <c r="AD400" s="118"/>
      <c r="AE400" s="118"/>
      <c r="AF400" s="119"/>
      <c r="AG400" s="102">
        <v>6750</v>
      </c>
      <c r="AH400" s="103"/>
      <c r="AI400" s="104"/>
      <c r="AJ400" s="102">
        <v>8100</v>
      </c>
      <c r="AK400" s="103"/>
      <c r="AL400" s="104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</row>
    <row r="401" spans="1:150" ht="21" customHeight="1" x14ac:dyDescent="0.25"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</row>
    <row r="402" spans="1:150" ht="30" customHeight="1" x14ac:dyDescent="0.25">
      <c r="B402" s="124" t="s">
        <v>396</v>
      </c>
      <c r="C402" s="125"/>
      <c r="D402" s="125"/>
      <c r="E402" s="125"/>
      <c r="F402" s="125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  <c r="Z402" s="125"/>
      <c r="AA402" s="125"/>
      <c r="AB402" s="125"/>
      <c r="AC402" s="125"/>
      <c r="AD402" s="125"/>
      <c r="AE402" s="125"/>
      <c r="AF402" s="125"/>
      <c r="AG402" s="125"/>
      <c r="AH402" s="125"/>
      <c r="AI402" s="125"/>
      <c r="AJ402" s="125"/>
      <c r="AK402" s="125"/>
      <c r="AL402" s="126"/>
      <c r="AM402" s="5"/>
      <c r="AN402" s="5"/>
      <c r="AO402" s="5"/>
      <c r="AP402" s="5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</row>
    <row r="403" spans="1:150" s="9" customFormat="1" ht="37.5" customHeight="1" x14ac:dyDescent="0.25">
      <c r="B403" s="144" t="s">
        <v>0</v>
      </c>
      <c r="C403" s="145"/>
      <c r="D403" s="145"/>
      <c r="E403" s="145"/>
      <c r="F403" s="146"/>
      <c r="G403" s="144" t="s">
        <v>1</v>
      </c>
      <c r="H403" s="145"/>
      <c r="I403" s="145"/>
      <c r="J403" s="145"/>
      <c r="K403" s="146"/>
      <c r="L403" s="144" t="s">
        <v>2</v>
      </c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6"/>
      <c r="AB403" s="144" t="s">
        <v>3</v>
      </c>
      <c r="AC403" s="146"/>
      <c r="AD403" s="144" t="s">
        <v>4</v>
      </c>
      <c r="AE403" s="145"/>
      <c r="AF403" s="146"/>
      <c r="AG403" s="144" t="s">
        <v>6</v>
      </c>
      <c r="AH403" s="145"/>
      <c r="AI403" s="146"/>
      <c r="AJ403" s="144" t="s">
        <v>5</v>
      </c>
      <c r="AK403" s="145"/>
      <c r="AL403" s="146"/>
      <c r="AM403" s="10"/>
      <c r="AN403" s="10"/>
      <c r="AO403" s="10"/>
      <c r="AP403" s="10"/>
    </row>
    <row r="404" spans="1:150" s="13" customFormat="1" ht="18.75" customHeight="1" x14ac:dyDescent="0.25">
      <c r="B404" s="150" t="s">
        <v>397</v>
      </c>
      <c r="C404" s="151"/>
      <c r="D404" s="151"/>
      <c r="E404" s="151"/>
      <c r="F404" s="152"/>
      <c r="G404" s="105" t="s">
        <v>571</v>
      </c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7"/>
      <c r="AB404" s="16"/>
      <c r="AC404" s="17"/>
      <c r="AD404" s="18"/>
      <c r="AE404" s="18"/>
      <c r="AF404" s="17"/>
      <c r="AG404" s="18"/>
      <c r="AH404" s="18"/>
      <c r="AI404" s="17"/>
      <c r="AJ404" s="128">
        <f>SUM(AG405:AI407)</f>
        <v>27600</v>
      </c>
      <c r="AK404" s="129"/>
      <c r="AL404" s="130"/>
      <c r="AM404" s="11"/>
      <c r="AN404" s="11"/>
      <c r="AO404" s="11"/>
      <c r="AP404" s="11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</row>
    <row r="405" spans="1:150" s="13" customFormat="1" ht="18.75" customHeight="1" x14ac:dyDescent="0.25">
      <c r="B405" s="23"/>
      <c r="C405" s="7"/>
      <c r="D405" s="7"/>
      <c r="E405" s="7"/>
      <c r="F405" s="24"/>
      <c r="G405" s="14"/>
      <c r="H405" s="73" t="s">
        <v>398</v>
      </c>
      <c r="I405" s="73"/>
      <c r="J405" s="73"/>
      <c r="K405" s="117"/>
      <c r="L405" s="143" t="s">
        <v>399</v>
      </c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117"/>
      <c r="AB405" s="77">
        <v>1</v>
      </c>
      <c r="AC405" s="79"/>
      <c r="AD405" s="77">
        <v>9700</v>
      </c>
      <c r="AE405" s="78"/>
      <c r="AF405" s="79"/>
      <c r="AG405" s="77">
        <v>11640</v>
      </c>
      <c r="AH405" s="78"/>
      <c r="AI405" s="79"/>
      <c r="AJ405" s="134"/>
      <c r="AK405" s="135"/>
      <c r="AL405" s="136"/>
      <c r="AM405" s="11"/>
      <c r="AN405" s="11"/>
      <c r="AO405" s="11"/>
      <c r="AP405" s="11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</row>
    <row r="406" spans="1:150" s="13" customFormat="1" ht="18.75" customHeight="1" x14ac:dyDescent="0.25">
      <c r="B406" s="23"/>
      <c r="C406" s="7"/>
      <c r="D406" s="7"/>
      <c r="E406" s="7"/>
      <c r="F406" s="24"/>
      <c r="G406" s="14"/>
      <c r="H406" s="73" t="s">
        <v>400</v>
      </c>
      <c r="I406" s="73"/>
      <c r="J406" s="73"/>
      <c r="K406" s="117"/>
      <c r="L406" s="143" t="s">
        <v>401</v>
      </c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117"/>
      <c r="AB406" s="77">
        <v>1</v>
      </c>
      <c r="AC406" s="79"/>
      <c r="AD406" s="77">
        <v>6050</v>
      </c>
      <c r="AE406" s="78"/>
      <c r="AF406" s="79"/>
      <c r="AG406" s="77">
        <v>7260</v>
      </c>
      <c r="AH406" s="78"/>
      <c r="AI406" s="79"/>
      <c r="AJ406" s="137"/>
      <c r="AK406" s="138"/>
      <c r="AL406" s="139"/>
      <c r="AM406" s="11"/>
      <c r="AN406" s="11"/>
      <c r="AO406" s="11"/>
      <c r="AP406" s="11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</row>
    <row r="407" spans="1:150" s="34" customFormat="1" ht="18.75" customHeight="1" x14ac:dyDescent="0.25">
      <c r="A407" s="56"/>
      <c r="B407" s="23"/>
      <c r="C407" s="7"/>
      <c r="D407" s="7"/>
      <c r="E407" s="7"/>
      <c r="F407" s="24"/>
      <c r="G407" s="15"/>
      <c r="H407" s="108" t="s">
        <v>402</v>
      </c>
      <c r="I407" s="108"/>
      <c r="J407" s="108"/>
      <c r="K407" s="109"/>
      <c r="L407" s="110" t="s">
        <v>223</v>
      </c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9"/>
      <c r="AB407" s="102">
        <v>1</v>
      </c>
      <c r="AC407" s="104"/>
      <c r="AD407" s="102">
        <v>7250</v>
      </c>
      <c r="AE407" s="103"/>
      <c r="AF407" s="104"/>
      <c r="AG407" s="102">
        <v>8700</v>
      </c>
      <c r="AH407" s="103"/>
      <c r="AI407" s="104"/>
      <c r="AJ407" s="140"/>
      <c r="AK407" s="141"/>
      <c r="AL407" s="142"/>
      <c r="AM407" s="11"/>
      <c r="AN407" s="11"/>
      <c r="AO407" s="11"/>
      <c r="AP407" s="11"/>
    </row>
    <row r="408" spans="1:150" s="13" customFormat="1" ht="18.75" customHeight="1" x14ac:dyDescent="0.25">
      <c r="B408" s="23"/>
      <c r="C408" s="7"/>
      <c r="D408" s="7"/>
      <c r="E408" s="7"/>
      <c r="F408" s="24"/>
      <c r="G408" s="105" t="s">
        <v>572</v>
      </c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7"/>
      <c r="AB408" s="16"/>
      <c r="AC408" s="17"/>
      <c r="AD408" s="18"/>
      <c r="AE408" s="18"/>
      <c r="AF408" s="17"/>
      <c r="AG408" s="18"/>
      <c r="AH408" s="18"/>
      <c r="AI408" s="17"/>
      <c r="AJ408" s="128">
        <f>SUM(AG409:AI412)+AG409+AG410</f>
        <v>48960</v>
      </c>
      <c r="AK408" s="129"/>
      <c r="AL408" s="130"/>
      <c r="AM408" s="11"/>
      <c r="AN408" s="11"/>
      <c r="AO408" s="11"/>
      <c r="AP408" s="11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</row>
    <row r="409" spans="1:150" s="13" customFormat="1" ht="18.75" customHeight="1" x14ac:dyDescent="0.25">
      <c r="B409" s="23"/>
      <c r="C409" s="7"/>
      <c r="D409" s="7"/>
      <c r="E409" s="7"/>
      <c r="F409" s="24"/>
      <c r="G409" s="14"/>
      <c r="H409" s="73" t="s">
        <v>398</v>
      </c>
      <c r="I409" s="73"/>
      <c r="J409" s="73"/>
      <c r="K409" s="117"/>
      <c r="L409" s="143" t="s">
        <v>399</v>
      </c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117"/>
      <c r="AB409" s="77">
        <v>2</v>
      </c>
      <c r="AC409" s="79"/>
      <c r="AD409" s="77">
        <v>9700</v>
      </c>
      <c r="AE409" s="78"/>
      <c r="AF409" s="79"/>
      <c r="AG409" s="77">
        <v>11640</v>
      </c>
      <c r="AH409" s="78"/>
      <c r="AI409" s="79"/>
      <c r="AJ409" s="134"/>
      <c r="AK409" s="135"/>
      <c r="AL409" s="136"/>
      <c r="AM409" s="11"/>
      <c r="AN409" s="11"/>
      <c r="AO409" s="11"/>
      <c r="AP409" s="11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</row>
    <row r="410" spans="1:150" s="13" customFormat="1" ht="18.75" customHeight="1" x14ac:dyDescent="0.25">
      <c r="B410" s="23"/>
      <c r="C410" s="7"/>
      <c r="D410" s="7"/>
      <c r="E410" s="7"/>
      <c r="F410" s="24"/>
      <c r="G410" s="14"/>
      <c r="H410" s="73" t="s">
        <v>400</v>
      </c>
      <c r="I410" s="73"/>
      <c r="J410" s="73"/>
      <c r="K410" s="117"/>
      <c r="L410" s="143" t="s">
        <v>401</v>
      </c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  <c r="AA410" s="117"/>
      <c r="AB410" s="77">
        <v>2</v>
      </c>
      <c r="AC410" s="79"/>
      <c r="AD410" s="77">
        <v>6050</v>
      </c>
      <c r="AE410" s="78"/>
      <c r="AF410" s="79"/>
      <c r="AG410" s="77">
        <v>7260</v>
      </c>
      <c r="AH410" s="78"/>
      <c r="AI410" s="79"/>
      <c r="AJ410" s="137"/>
      <c r="AK410" s="138"/>
      <c r="AL410" s="139"/>
      <c r="AM410" s="11"/>
      <c r="AN410" s="11"/>
      <c r="AO410" s="11"/>
      <c r="AP410" s="11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</row>
    <row r="411" spans="1:150" s="13" customFormat="1" ht="18.75" customHeight="1" x14ac:dyDescent="0.25">
      <c r="B411" s="23"/>
      <c r="C411" s="7"/>
      <c r="D411" s="7"/>
      <c r="E411" s="7"/>
      <c r="F411" s="24"/>
      <c r="G411" s="14"/>
      <c r="H411" s="73" t="s">
        <v>402</v>
      </c>
      <c r="I411" s="73"/>
      <c r="J411" s="73"/>
      <c r="K411" s="117"/>
      <c r="L411" s="143" t="s">
        <v>223</v>
      </c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117"/>
      <c r="AB411" s="77">
        <v>1</v>
      </c>
      <c r="AC411" s="79"/>
      <c r="AD411" s="77">
        <v>7250</v>
      </c>
      <c r="AE411" s="78"/>
      <c r="AF411" s="79"/>
      <c r="AG411" s="77">
        <v>8700</v>
      </c>
      <c r="AH411" s="78"/>
      <c r="AI411" s="79"/>
      <c r="AJ411" s="137"/>
      <c r="AK411" s="138"/>
      <c r="AL411" s="139"/>
      <c r="AM411" s="11"/>
      <c r="AN411" s="11"/>
      <c r="AO411" s="11"/>
      <c r="AP411" s="11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</row>
    <row r="412" spans="1:150" s="34" customFormat="1" ht="18.75" customHeight="1" x14ac:dyDescent="0.25">
      <c r="A412" s="56"/>
      <c r="B412" s="23"/>
      <c r="C412" s="7"/>
      <c r="D412" s="7"/>
      <c r="E412" s="7"/>
      <c r="F412" s="24"/>
      <c r="G412" s="15"/>
      <c r="H412" s="108" t="s">
        <v>403</v>
      </c>
      <c r="I412" s="108"/>
      <c r="J412" s="108"/>
      <c r="K412" s="109"/>
      <c r="L412" s="110" t="s">
        <v>404</v>
      </c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9"/>
      <c r="AB412" s="102">
        <v>1</v>
      </c>
      <c r="AC412" s="104"/>
      <c r="AD412" s="102">
        <v>2050</v>
      </c>
      <c r="AE412" s="103"/>
      <c r="AF412" s="104"/>
      <c r="AG412" s="102">
        <v>2460</v>
      </c>
      <c r="AH412" s="103"/>
      <c r="AI412" s="104"/>
      <c r="AJ412" s="140"/>
      <c r="AK412" s="141"/>
      <c r="AL412" s="142"/>
      <c r="AM412" s="11"/>
      <c r="AN412" s="11"/>
      <c r="AO412" s="11"/>
      <c r="AP412" s="11"/>
    </row>
    <row r="413" spans="1:150" s="13" customFormat="1" ht="18.75" customHeight="1" x14ac:dyDescent="0.25">
      <c r="B413" s="23"/>
      <c r="C413" s="7"/>
      <c r="D413" s="7"/>
      <c r="E413" s="7"/>
      <c r="F413" s="24"/>
      <c r="G413" s="105" t="s">
        <v>573</v>
      </c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7"/>
      <c r="AB413" s="16"/>
      <c r="AC413" s="17"/>
      <c r="AD413" s="18"/>
      <c r="AE413" s="18"/>
      <c r="AF413" s="17"/>
      <c r="AG413" s="18"/>
      <c r="AH413" s="18"/>
      <c r="AI413" s="17"/>
      <c r="AJ413" s="128">
        <f>AG414*3+AG415*3+AG416+AG417*2</f>
        <v>70320</v>
      </c>
      <c r="AK413" s="129"/>
      <c r="AL413" s="130"/>
      <c r="AM413" s="11"/>
      <c r="AN413" s="11"/>
      <c r="AO413" s="11"/>
      <c r="AP413" s="11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</row>
    <row r="414" spans="1:150" s="13" customFormat="1" ht="18.75" customHeight="1" x14ac:dyDescent="0.25">
      <c r="B414" s="23"/>
      <c r="C414" s="7"/>
      <c r="D414" s="7"/>
      <c r="E414" s="7"/>
      <c r="F414" s="24"/>
      <c r="G414" s="14"/>
      <c r="H414" s="73" t="s">
        <v>398</v>
      </c>
      <c r="I414" s="73"/>
      <c r="J414" s="73"/>
      <c r="K414" s="117"/>
      <c r="L414" s="143" t="s">
        <v>399</v>
      </c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  <c r="AA414" s="117"/>
      <c r="AB414" s="77">
        <v>3</v>
      </c>
      <c r="AC414" s="79"/>
      <c r="AD414" s="77">
        <v>9700</v>
      </c>
      <c r="AE414" s="78"/>
      <c r="AF414" s="79"/>
      <c r="AG414" s="77">
        <v>11640</v>
      </c>
      <c r="AH414" s="78"/>
      <c r="AI414" s="79"/>
      <c r="AJ414" s="131"/>
      <c r="AK414" s="132"/>
      <c r="AL414" s="133"/>
      <c r="AM414" s="11"/>
      <c r="AN414" s="11"/>
      <c r="AO414" s="11"/>
      <c r="AP414" s="11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</row>
    <row r="415" spans="1:150" s="13" customFormat="1" ht="18.75" customHeight="1" x14ac:dyDescent="0.25">
      <c r="B415" s="23"/>
      <c r="C415" s="7"/>
      <c r="D415" s="7"/>
      <c r="E415" s="7"/>
      <c r="F415" s="24"/>
      <c r="G415" s="14"/>
      <c r="H415" s="73" t="s">
        <v>400</v>
      </c>
      <c r="I415" s="73"/>
      <c r="J415" s="73"/>
      <c r="K415" s="117"/>
      <c r="L415" s="143" t="s">
        <v>401</v>
      </c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  <c r="AA415" s="117"/>
      <c r="AB415" s="77">
        <v>3</v>
      </c>
      <c r="AC415" s="79"/>
      <c r="AD415" s="77">
        <v>6050</v>
      </c>
      <c r="AE415" s="78"/>
      <c r="AF415" s="79"/>
      <c r="AG415" s="77">
        <v>7260</v>
      </c>
      <c r="AH415" s="78"/>
      <c r="AI415" s="79"/>
      <c r="AJ415" s="134"/>
      <c r="AK415" s="135"/>
      <c r="AL415" s="136"/>
      <c r="AM415" s="11"/>
      <c r="AN415" s="11"/>
      <c r="AO415" s="11"/>
      <c r="AP415" s="11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</row>
    <row r="416" spans="1:150" s="13" customFormat="1" ht="18.75" customHeight="1" x14ac:dyDescent="0.25">
      <c r="B416" s="23"/>
      <c r="C416" s="7"/>
      <c r="D416" s="7"/>
      <c r="E416" s="7"/>
      <c r="F416" s="24"/>
      <c r="G416" s="14"/>
      <c r="H416" s="73" t="s">
        <v>402</v>
      </c>
      <c r="I416" s="73"/>
      <c r="J416" s="73"/>
      <c r="K416" s="117"/>
      <c r="L416" s="143" t="s">
        <v>223</v>
      </c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  <c r="AA416" s="117"/>
      <c r="AB416" s="77">
        <v>1</v>
      </c>
      <c r="AC416" s="79"/>
      <c r="AD416" s="77">
        <v>7250</v>
      </c>
      <c r="AE416" s="78"/>
      <c r="AF416" s="79"/>
      <c r="AG416" s="77">
        <v>8700</v>
      </c>
      <c r="AH416" s="78"/>
      <c r="AI416" s="79"/>
      <c r="AJ416" s="137"/>
      <c r="AK416" s="138"/>
      <c r="AL416" s="139"/>
      <c r="AM416" s="11"/>
      <c r="AN416" s="11"/>
      <c r="AO416" s="11"/>
      <c r="AP416" s="11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</row>
    <row r="417" spans="1:150" s="34" customFormat="1" ht="18.75" customHeight="1" x14ac:dyDescent="0.25">
      <c r="A417" s="56"/>
      <c r="B417" s="23"/>
      <c r="C417" s="7"/>
      <c r="D417" s="7"/>
      <c r="E417" s="7"/>
      <c r="F417" s="24"/>
      <c r="G417" s="15"/>
      <c r="H417" s="108" t="s">
        <v>403</v>
      </c>
      <c r="I417" s="108"/>
      <c r="J417" s="108"/>
      <c r="K417" s="109"/>
      <c r="L417" s="110" t="s">
        <v>404</v>
      </c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9"/>
      <c r="AB417" s="102">
        <v>2</v>
      </c>
      <c r="AC417" s="104"/>
      <c r="AD417" s="102">
        <v>2050</v>
      </c>
      <c r="AE417" s="103"/>
      <c r="AF417" s="104"/>
      <c r="AG417" s="102">
        <v>2460</v>
      </c>
      <c r="AH417" s="103"/>
      <c r="AI417" s="104"/>
      <c r="AJ417" s="140"/>
      <c r="AK417" s="141"/>
      <c r="AL417" s="142"/>
      <c r="AM417" s="11"/>
      <c r="AN417" s="11"/>
      <c r="AO417" s="11"/>
      <c r="AP417" s="11"/>
    </row>
    <row r="418" spans="1:150" s="13" customFormat="1" ht="18.75" customHeight="1" x14ac:dyDescent="0.25">
      <c r="B418" s="23"/>
      <c r="C418" s="7"/>
      <c r="D418" s="7"/>
      <c r="E418" s="7"/>
      <c r="F418" s="24"/>
      <c r="G418" s="105" t="s">
        <v>574</v>
      </c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7"/>
      <c r="AB418" s="16"/>
      <c r="AC418" s="17"/>
      <c r="AD418" s="18"/>
      <c r="AE418" s="18"/>
      <c r="AF418" s="17"/>
      <c r="AG418" s="18"/>
      <c r="AH418" s="18"/>
      <c r="AI418" s="17"/>
      <c r="AJ418" s="128">
        <f>AG419*4+AG420*4+AG421+AG422*3</f>
        <v>91680</v>
      </c>
      <c r="AK418" s="129"/>
      <c r="AL418" s="130"/>
      <c r="AM418" s="11"/>
      <c r="AN418" s="11"/>
      <c r="AO418" s="11"/>
      <c r="AP418" s="11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</row>
    <row r="419" spans="1:150" s="13" customFormat="1" ht="18.75" customHeight="1" x14ac:dyDescent="0.25">
      <c r="B419" s="23"/>
      <c r="C419" s="7"/>
      <c r="D419" s="7"/>
      <c r="E419" s="7"/>
      <c r="F419" s="24"/>
      <c r="G419" s="14"/>
      <c r="H419" s="73" t="s">
        <v>398</v>
      </c>
      <c r="I419" s="73"/>
      <c r="J419" s="73"/>
      <c r="K419" s="117"/>
      <c r="L419" s="143" t="s">
        <v>399</v>
      </c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  <c r="AA419" s="117"/>
      <c r="AB419" s="77">
        <v>4</v>
      </c>
      <c r="AC419" s="79"/>
      <c r="AD419" s="77">
        <v>9700</v>
      </c>
      <c r="AE419" s="78"/>
      <c r="AF419" s="79"/>
      <c r="AG419" s="77">
        <v>11640</v>
      </c>
      <c r="AH419" s="78"/>
      <c r="AI419" s="79"/>
      <c r="AJ419" s="131"/>
      <c r="AK419" s="132"/>
      <c r="AL419" s="133"/>
      <c r="AM419" s="11"/>
      <c r="AN419" s="11"/>
      <c r="AO419" s="11"/>
      <c r="AP419" s="11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</row>
    <row r="420" spans="1:150" s="13" customFormat="1" ht="18.75" customHeight="1" x14ac:dyDescent="0.25">
      <c r="B420" s="23"/>
      <c r="C420" s="7"/>
      <c r="D420" s="7"/>
      <c r="E420" s="7"/>
      <c r="F420" s="24"/>
      <c r="G420" s="14"/>
      <c r="H420" s="73" t="s">
        <v>400</v>
      </c>
      <c r="I420" s="73"/>
      <c r="J420" s="73"/>
      <c r="K420" s="117"/>
      <c r="L420" s="143" t="s">
        <v>401</v>
      </c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  <c r="AA420" s="117"/>
      <c r="AB420" s="77">
        <v>4</v>
      </c>
      <c r="AC420" s="79"/>
      <c r="AD420" s="77">
        <v>6050</v>
      </c>
      <c r="AE420" s="78"/>
      <c r="AF420" s="79"/>
      <c r="AG420" s="77">
        <v>7260</v>
      </c>
      <c r="AH420" s="78"/>
      <c r="AI420" s="79"/>
      <c r="AJ420" s="134"/>
      <c r="AK420" s="135"/>
      <c r="AL420" s="136"/>
      <c r="AM420" s="11"/>
      <c r="AN420" s="11"/>
      <c r="AO420" s="11"/>
      <c r="AP420" s="11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</row>
    <row r="421" spans="1:150" s="13" customFormat="1" ht="18.75" customHeight="1" x14ac:dyDescent="0.25">
      <c r="B421" s="23"/>
      <c r="C421" s="7"/>
      <c r="D421" s="7"/>
      <c r="E421" s="7"/>
      <c r="F421" s="24"/>
      <c r="G421" s="14"/>
      <c r="H421" s="73" t="s">
        <v>402</v>
      </c>
      <c r="I421" s="73"/>
      <c r="J421" s="73"/>
      <c r="K421" s="117"/>
      <c r="L421" s="143" t="s">
        <v>223</v>
      </c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  <c r="AA421" s="117"/>
      <c r="AB421" s="77">
        <v>1</v>
      </c>
      <c r="AC421" s="79"/>
      <c r="AD421" s="77">
        <v>7250</v>
      </c>
      <c r="AE421" s="78"/>
      <c r="AF421" s="79"/>
      <c r="AG421" s="77">
        <v>8700</v>
      </c>
      <c r="AH421" s="78"/>
      <c r="AI421" s="79"/>
      <c r="AJ421" s="137"/>
      <c r="AK421" s="138"/>
      <c r="AL421" s="139"/>
      <c r="AM421" s="11"/>
      <c r="AN421" s="11"/>
      <c r="AO421" s="11"/>
      <c r="AP421" s="11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</row>
    <row r="422" spans="1:150" s="34" customFormat="1" ht="18.75" customHeight="1" x14ac:dyDescent="0.25">
      <c r="A422" s="56"/>
      <c r="B422" s="25"/>
      <c r="C422" s="26"/>
      <c r="D422" s="26"/>
      <c r="E422" s="26"/>
      <c r="F422" s="27"/>
      <c r="G422" s="15"/>
      <c r="H422" s="108" t="s">
        <v>403</v>
      </c>
      <c r="I422" s="108"/>
      <c r="J422" s="108"/>
      <c r="K422" s="109"/>
      <c r="L422" s="110" t="s">
        <v>404</v>
      </c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9"/>
      <c r="AB422" s="102">
        <v>3</v>
      </c>
      <c r="AC422" s="104"/>
      <c r="AD422" s="102">
        <v>2050</v>
      </c>
      <c r="AE422" s="103"/>
      <c r="AF422" s="104"/>
      <c r="AG422" s="102">
        <v>2460</v>
      </c>
      <c r="AH422" s="103"/>
      <c r="AI422" s="104"/>
      <c r="AJ422" s="140"/>
      <c r="AK422" s="141"/>
      <c r="AL422" s="142"/>
      <c r="AM422" s="11"/>
      <c r="AN422" s="11"/>
      <c r="AO422" s="11"/>
      <c r="AP422" s="11"/>
    </row>
    <row r="423" spans="1:150" ht="30" customHeight="1" x14ac:dyDescent="0.25">
      <c r="B423" s="59" t="s">
        <v>405</v>
      </c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1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</row>
    <row r="424" spans="1:150" ht="37.5" customHeight="1" x14ac:dyDescent="0.25">
      <c r="B424" s="147" t="s">
        <v>243</v>
      </c>
      <c r="C424" s="148"/>
      <c r="D424" s="148"/>
      <c r="E424" s="148"/>
      <c r="F424" s="149"/>
      <c r="G424" s="144" t="s">
        <v>2</v>
      </c>
      <c r="H424" s="145"/>
      <c r="I424" s="145"/>
      <c r="J424" s="145"/>
      <c r="K424" s="145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  <c r="AB424" s="145"/>
      <c r="AC424" s="145"/>
      <c r="AD424" s="145"/>
      <c r="AE424" s="145"/>
      <c r="AF424" s="146"/>
      <c r="AG424" s="127" t="s">
        <v>4</v>
      </c>
      <c r="AH424" s="127"/>
      <c r="AI424" s="127"/>
      <c r="AJ424" s="127" t="s">
        <v>6</v>
      </c>
      <c r="AK424" s="127"/>
      <c r="AL424" s="127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</row>
    <row r="425" spans="1:150" ht="19.5" customHeight="1" x14ac:dyDescent="0.25">
      <c r="B425" s="15"/>
      <c r="C425" s="171" t="s">
        <v>406</v>
      </c>
      <c r="D425" s="171"/>
      <c r="E425" s="171"/>
      <c r="F425" s="171"/>
      <c r="G425" s="172" t="s">
        <v>407</v>
      </c>
      <c r="H425" s="172"/>
      <c r="I425" s="172"/>
      <c r="J425" s="172"/>
      <c r="K425" s="172"/>
      <c r="L425" s="172"/>
      <c r="M425" s="172"/>
      <c r="N425" s="172"/>
      <c r="O425" s="172"/>
      <c r="P425" s="172"/>
      <c r="Q425" s="172"/>
      <c r="R425" s="172"/>
      <c r="S425" s="172"/>
      <c r="T425" s="172"/>
      <c r="U425" s="172"/>
      <c r="V425" s="172"/>
      <c r="W425" s="172"/>
      <c r="X425" s="172"/>
      <c r="Y425" s="172"/>
      <c r="Z425" s="172"/>
      <c r="AA425" s="172"/>
      <c r="AB425" s="172"/>
      <c r="AC425" s="172"/>
      <c r="AD425" s="172"/>
      <c r="AE425" s="172"/>
      <c r="AF425" s="173"/>
      <c r="AG425" s="102">
        <v>11175</v>
      </c>
      <c r="AH425" s="103"/>
      <c r="AI425" s="104"/>
      <c r="AJ425" s="102">
        <v>13410</v>
      </c>
      <c r="AK425" s="103"/>
      <c r="AL425" s="104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</row>
    <row r="426" spans="1:150" ht="33" customHeight="1" x14ac:dyDescent="0.25"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</row>
    <row r="427" spans="1:150" ht="33" customHeight="1" x14ac:dyDescent="0.25"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</row>
    <row r="428" spans="1:150" ht="33" customHeight="1" x14ac:dyDescent="0.25"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</row>
    <row r="429" spans="1:150" ht="18.75" customHeight="1" x14ac:dyDescent="0.25"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</row>
    <row r="430" spans="1:150" ht="33" customHeight="1" x14ac:dyDescent="0.25"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</row>
    <row r="431" spans="1:150" ht="18.75" customHeight="1" x14ac:dyDescent="0.25"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</row>
    <row r="432" spans="1:150" ht="33" customHeight="1" x14ac:dyDescent="0.25"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</row>
    <row r="433" spans="2:150" ht="18.75" customHeight="1" x14ac:dyDescent="0.25"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</row>
    <row r="434" spans="2:150" ht="30.75" customHeight="1" x14ac:dyDescent="0.25"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21"/>
      <c r="AF434" s="57" t="s">
        <v>88</v>
      </c>
      <c r="AG434" s="57"/>
      <c r="AH434" s="57"/>
      <c r="AI434" s="57"/>
      <c r="AJ434" s="57"/>
      <c r="AK434" s="57"/>
      <c r="AL434" s="57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</row>
    <row r="435" spans="2:150" ht="30.75" customHeight="1" x14ac:dyDescent="0.35"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21"/>
      <c r="AF435" s="58" t="s">
        <v>609</v>
      </c>
      <c r="AG435" s="58"/>
      <c r="AH435" s="58"/>
      <c r="AI435" s="58"/>
      <c r="AJ435" s="58"/>
      <c r="AK435" s="58"/>
      <c r="AL435" s="58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</row>
    <row r="436" spans="2:150" ht="30.75" customHeight="1" x14ac:dyDescent="0.25"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21"/>
      <c r="AE436" s="21"/>
      <c r="AF436" s="21"/>
      <c r="AG436" s="21"/>
      <c r="AH436" s="21"/>
      <c r="AI436" s="21"/>
      <c r="AJ436" s="21"/>
      <c r="AK436" s="21"/>
      <c r="AL436" s="21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</row>
    <row r="437" spans="2:150" ht="21" customHeight="1" x14ac:dyDescent="0.25"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</row>
    <row r="438" spans="2:150" ht="30" customHeight="1" x14ac:dyDescent="0.25">
      <c r="B438" s="124" t="s">
        <v>408</v>
      </c>
      <c r="C438" s="125"/>
      <c r="D438" s="125"/>
      <c r="E438" s="125"/>
      <c r="F438" s="125"/>
      <c r="G438" s="125"/>
      <c r="H438" s="125"/>
      <c r="I438" s="125"/>
      <c r="J438" s="125"/>
      <c r="K438" s="125"/>
      <c r="L438" s="125"/>
      <c r="M438" s="125"/>
      <c r="N438" s="125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  <c r="Z438" s="125"/>
      <c r="AA438" s="125"/>
      <c r="AB438" s="125"/>
      <c r="AC438" s="125"/>
      <c r="AD438" s="125"/>
      <c r="AE438" s="125"/>
      <c r="AF438" s="125"/>
      <c r="AG438" s="125"/>
      <c r="AH438" s="125"/>
      <c r="AI438" s="125"/>
      <c r="AJ438" s="125"/>
      <c r="AK438" s="125"/>
      <c r="AL438" s="126"/>
      <c r="AM438" s="5"/>
      <c r="AN438" s="5"/>
      <c r="AO438" s="5"/>
      <c r="AP438" s="5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</row>
    <row r="439" spans="2:150" ht="30" customHeight="1" x14ac:dyDescent="0.25">
      <c r="B439" s="59" t="s">
        <v>409</v>
      </c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1"/>
      <c r="AM439" s="5"/>
      <c r="AN439" s="5"/>
      <c r="AO439" s="5"/>
      <c r="AP439" s="5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</row>
    <row r="440" spans="2:150" ht="40.5" customHeight="1" x14ac:dyDescent="0.25">
      <c r="B440" s="147" t="s">
        <v>243</v>
      </c>
      <c r="C440" s="148"/>
      <c r="D440" s="148"/>
      <c r="E440" s="148"/>
      <c r="F440" s="149"/>
      <c r="G440" s="145" t="s">
        <v>2</v>
      </c>
      <c r="H440" s="145"/>
      <c r="I440" s="145"/>
      <c r="J440" s="145"/>
      <c r="K440" s="145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  <c r="AC440" s="145"/>
      <c r="AD440" s="145"/>
      <c r="AE440" s="145"/>
      <c r="AF440" s="146"/>
      <c r="AG440" s="127" t="s">
        <v>4</v>
      </c>
      <c r="AH440" s="127"/>
      <c r="AI440" s="127"/>
      <c r="AJ440" s="127" t="s">
        <v>6</v>
      </c>
      <c r="AK440" s="127"/>
      <c r="AL440" s="127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</row>
    <row r="441" spans="2:150" ht="18" customHeight="1" x14ac:dyDescent="0.25">
      <c r="B441" s="14"/>
      <c r="C441" s="120" t="s">
        <v>410</v>
      </c>
      <c r="D441" s="120"/>
      <c r="E441" s="120"/>
      <c r="F441" s="121"/>
      <c r="G441" s="122" t="s">
        <v>411</v>
      </c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3"/>
      <c r="AG441" s="77">
        <v>1100</v>
      </c>
      <c r="AH441" s="78"/>
      <c r="AI441" s="79"/>
      <c r="AJ441" s="77">
        <v>1320</v>
      </c>
      <c r="AK441" s="78"/>
      <c r="AL441" s="79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</row>
    <row r="442" spans="2:150" ht="18" customHeight="1" x14ac:dyDescent="0.25">
      <c r="B442" s="14"/>
      <c r="C442" s="73" t="s">
        <v>412</v>
      </c>
      <c r="D442" s="73"/>
      <c r="E442" s="73"/>
      <c r="F442" s="117"/>
      <c r="G442" s="75" t="s">
        <v>413</v>
      </c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6"/>
      <c r="AG442" s="77">
        <v>2150</v>
      </c>
      <c r="AH442" s="78"/>
      <c r="AI442" s="79"/>
      <c r="AJ442" s="77">
        <v>2580</v>
      </c>
      <c r="AK442" s="78"/>
      <c r="AL442" s="79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</row>
    <row r="443" spans="2:150" ht="18" customHeight="1" x14ac:dyDescent="0.25">
      <c r="B443" s="14"/>
      <c r="C443" s="73" t="s">
        <v>414</v>
      </c>
      <c r="D443" s="73"/>
      <c r="E443" s="73"/>
      <c r="F443" s="117"/>
      <c r="G443" s="75" t="s">
        <v>415</v>
      </c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6"/>
      <c r="AG443" s="77">
        <v>1200</v>
      </c>
      <c r="AH443" s="78"/>
      <c r="AI443" s="79"/>
      <c r="AJ443" s="77">
        <v>1440</v>
      </c>
      <c r="AK443" s="78"/>
      <c r="AL443" s="79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</row>
    <row r="444" spans="2:150" ht="18" customHeight="1" x14ac:dyDescent="0.25">
      <c r="B444" s="14"/>
      <c r="C444" s="73" t="s">
        <v>416</v>
      </c>
      <c r="D444" s="73"/>
      <c r="E444" s="73"/>
      <c r="F444" s="117"/>
      <c r="G444" s="75" t="s">
        <v>417</v>
      </c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6"/>
      <c r="AG444" s="77">
        <v>1550</v>
      </c>
      <c r="AH444" s="78"/>
      <c r="AI444" s="79"/>
      <c r="AJ444" s="77">
        <v>1860</v>
      </c>
      <c r="AK444" s="78"/>
      <c r="AL444" s="79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</row>
    <row r="445" spans="2:150" ht="18" customHeight="1" x14ac:dyDescent="0.25">
      <c r="B445" s="14"/>
      <c r="C445" s="73" t="s">
        <v>418</v>
      </c>
      <c r="D445" s="73"/>
      <c r="E445" s="73"/>
      <c r="F445" s="117"/>
      <c r="G445" s="75" t="s">
        <v>419</v>
      </c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6"/>
      <c r="AG445" s="77">
        <v>1360</v>
      </c>
      <c r="AH445" s="78"/>
      <c r="AI445" s="79"/>
      <c r="AJ445" s="77">
        <v>1632</v>
      </c>
      <c r="AK445" s="78"/>
      <c r="AL445" s="79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</row>
    <row r="446" spans="2:150" ht="18" customHeight="1" x14ac:dyDescent="0.25">
      <c r="B446" s="14"/>
      <c r="C446" s="73" t="s">
        <v>420</v>
      </c>
      <c r="D446" s="73"/>
      <c r="E446" s="73"/>
      <c r="F446" s="117"/>
      <c r="G446" s="75" t="s">
        <v>421</v>
      </c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6"/>
      <c r="AG446" s="77">
        <v>1540</v>
      </c>
      <c r="AH446" s="78"/>
      <c r="AI446" s="79"/>
      <c r="AJ446" s="77">
        <v>1848</v>
      </c>
      <c r="AK446" s="78"/>
      <c r="AL446" s="79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</row>
    <row r="447" spans="2:150" ht="18" customHeight="1" x14ac:dyDescent="0.25">
      <c r="B447" s="14"/>
      <c r="C447" s="73" t="s">
        <v>422</v>
      </c>
      <c r="D447" s="73"/>
      <c r="E447" s="73"/>
      <c r="F447" s="117"/>
      <c r="G447" s="75" t="s">
        <v>423</v>
      </c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6"/>
      <c r="AG447" s="77">
        <v>1450</v>
      </c>
      <c r="AH447" s="78"/>
      <c r="AI447" s="79"/>
      <c r="AJ447" s="77">
        <v>1740</v>
      </c>
      <c r="AK447" s="78"/>
      <c r="AL447" s="79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</row>
    <row r="448" spans="2:150" ht="18" customHeight="1" x14ac:dyDescent="0.25">
      <c r="B448" s="14"/>
      <c r="C448" s="73" t="s">
        <v>424</v>
      </c>
      <c r="D448" s="73"/>
      <c r="E448" s="73"/>
      <c r="F448" s="117"/>
      <c r="G448" s="75" t="s">
        <v>425</v>
      </c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6"/>
      <c r="AG448" s="77">
        <v>1650</v>
      </c>
      <c r="AH448" s="78"/>
      <c r="AI448" s="79"/>
      <c r="AJ448" s="77">
        <v>1980</v>
      </c>
      <c r="AK448" s="78"/>
      <c r="AL448" s="79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</row>
    <row r="449" spans="2:150" ht="18" customHeight="1" x14ac:dyDescent="0.25">
      <c r="B449" s="14"/>
      <c r="C449" s="73" t="s">
        <v>426</v>
      </c>
      <c r="D449" s="73"/>
      <c r="E449" s="73"/>
      <c r="F449" s="117"/>
      <c r="G449" s="75" t="s">
        <v>427</v>
      </c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6"/>
      <c r="AG449" s="77">
        <v>1400</v>
      </c>
      <c r="AH449" s="78"/>
      <c r="AI449" s="79"/>
      <c r="AJ449" s="77">
        <v>1680</v>
      </c>
      <c r="AK449" s="78"/>
      <c r="AL449" s="79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</row>
    <row r="450" spans="2:150" ht="18" customHeight="1" x14ac:dyDescent="0.25">
      <c r="B450" s="14"/>
      <c r="C450" s="73" t="s">
        <v>428</v>
      </c>
      <c r="D450" s="73"/>
      <c r="E450" s="73"/>
      <c r="F450" s="117"/>
      <c r="G450" s="75" t="s">
        <v>429</v>
      </c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6"/>
      <c r="AG450" s="77">
        <v>1350</v>
      </c>
      <c r="AH450" s="78"/>
      <c r="AI450" s="79"/>
      <c r="AJ450" s="77">
        <v>1620</v>
      </c>
      <c r="AK450" s="78"/>
      <c r="AL450" s="79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</row>
    <row r="451" spans="2:150" ht="18" customHeight="1" x14ac:dyDescent="0.25">
      <c r="B451" s="14"/>
      <c r="C451" s="73" t="s">
        <v>626</v>
      </c>
      <c r="D451" s="73"/>
      <c r="E451" s="73"/>
      <c r="F451" s="117"/>
      <c r="G451" s="75" t="s">
        <v>627</v>
      </c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6"/>
      <c r="AG451" s="77">
        <v>1350</v>
      </c>
      <c r="AH451" s="78"/>
      <c r="AI451" s="79"/>
      <c r="AJ451" s="77">
        <v>1620</v>
      </c>
      <c r="AK451" s="78"/>
      <c r="AL451" s="79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</row>
    <row r="452" spans="2:150" ht="18" customHeight="1" x14ac:dyDescent="0.25">
      <c r="B452" s="14"/>
      <c r="C452" s="73" t="s">
        <v>430</v>
      </c>
      <c r="D452" s="73"/>
      <c r="E452" s="73"/>
      <c r="F452" s="117"/>
      <c r="G452" s="75" t="s">
        <v>431</v>
      </c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6"/>
      <c r="AG452" s="77">
        <v>3850</v>
      </c>
      <c r="AH452" s="78"/>
      <c r="AI452" s="79"/>
      <c r="AJ452" s="77">
        <v>4620</v>
      </c>
      <c r="AK452" s="78"/>
      <c r="AL452" s="79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</row>
    <row r="453" spans="2:150" ht="18" customHeight="1" x14ac:dyDescent="0.25">
      <c r="B453" s="14"/>
      <c r="C453" s="73" t="s">
        <v>432</v>
      </c>
      <c r="D453" s="73"/>
      <c r="E453" s="73"/>
      <c r="F453" s="117"/>
      <c r="G453" s="75" t="s">
        <v>433</v>
      </c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6"/>
      <c r="AG453" s="77">
        <v>1335</v>
      </c>
      <c r="AH453" s="78"/>
      <c r="AI453" s="79"/>
      <c r="AJ453" s="77">
        <v>1602</v>
      </c>
      <c r="AK453" s="78"/>
      <c r="AL453" s="79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</row>
    <row r="454" spans="2:150" ht="18" customHeight="1" x14ac:dyDescent="0.25">
      <c r="B454" s="14"/>
      <c r="C454" s="73" t="s">
        <v>434</v>
      </c>
      <c r="D454" s="73"/>
      <c r="E454" s="73"/>
      <c r="F454" s="117"/>
      <c r="G454" s="75" t="s">
        <v>435</v>
      </c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6"/>
      <c r="AG454" s="77">
        <v>2000</v>
      </c>
      <c r="AH454" s="78"/>
      <c r="AI454" s="79"/>
      <c r="AJ454" s="77">
        <v>2400</v>
      </c>
      <c r="AK454" s="78"/>
      <c r="AL454" s="79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</row>
    <row r="455" spans="2:150" ht="18" customHeight="1" x14ac:dyDescent="0.25">
      <c r="B455" s="14"/>
      <c r="C455" s="73" t="s">
        <v>436</v>
      </c>
      <c r="D455" s="73"/>
      <c r="E455" s="73"/>
      <c r="F455" s="117"/>
      <c r="G455" s="75" t="s">
        <v>437</v>
      </c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6"/>
      <c r="AG455" s="77">
        <v>2985</v>
      </c>
      <c r="AH455" s="78"/>
      <c r="AI455" s="79"/>
      <c r="AJ455" s="77">
        <v>3582</v>
      </c>
      <c r="AK455" s="78"/>
      <c r="AL455" s="79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</row>
    <row r="456" spans="2:150" ht="18" customHeight="1" x14ac:dyDescent="0.25">
      <c r="B456" s="14"/>
      <c r="C456" s="73" t="s">
        <v>438</v>
      </c>
      <c r="D456" s="73"/>
      <c r="E456" s="73"/>
      <c r="F456" s="117"/>
      <c r="G456" s="75" t="s">
        <v>439</v>
      </c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6"/>
      <c r="AG456" s="77">
        <v>4250</v>
      </c>
      <c r="AH456" s="78"/>
      <c r="AI456" s="79"/>
      <c r="AJ456" s="77">
        <v>5100</v>
      </c>
      <c r="AK456" s="78"/>
      <c r="AL456" s="79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</row>
    <row r="457" spans="2:150" ht="18" customHeight="1" x14ac:dyDescent="0.25">
      <c r="B457" s="14"/>
      <c r="C457" s="73" t="s">
        <v>440</v>
      </c>
      <c r="D457" s="73"/>
      <c r="E457" s="73"/>
      <c r="F457" s="117"/>
      <c r="G457" s="75" t="s">
        <v>441</v>
      </c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6"/>
      <c r="AG457" s="77">
        <v>4750</v>
      </c>
      <c r="AH457" s="78"/>
      <c r="AI457" s="79"/>
      <c r="AJ457" s="77">
        <v>5700</v>
      </c>
      <c r="AK457" s="78"/>
      <c r="AL457" s="79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</row>
    <row r="458" spans="2:150" ht="36" customHeight="1" x14ac:dyDescent="0.25">
      <c r="B458" s="14"/>
      <c r="C458" s="73" t="s">
        <v>442</v>
      </c>
      <c r="D458" s="73"/>
      <c r="E458" s="73"/>
      <c r="F458" s="117"/>
      <c r="G458" s="75" t="s">
        <v>443</v>
      </c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6"/>
      <c r="AG458" s="77">
        <v>6440</v>
      </c>
      <c r="AH458" s="78"/>
      <c r="AI458" s="79"/>
      <c r="AJ458" s="77">
        <v>7728</v>
      </c>
      <c r="AK458" s="78"/>
      <c r="AL458" s="79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</row>
    <row r="459" spans="2:150" ht="36" customHeight="1" x14ac:dyDescent="0.25">
      <c r="B459" s="14"/>
      <c r="C459" s="73" t="s">
        <v>444</v>
      </c>
      <c r="D459" s="73"/>
      <c r="E459" s="73"/>
      <c r="F459" s="117"/>
      <c r="G459" s="75" t="s">
        <v>445</v>
      </c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6"/>
      <c r="AG459" s="77">
        <v>7375</v>
      </c>
      <c r="AH459" s="78"/>
      <c r="AI459" s="79"/>
      <c r="AJ459" s="77">
        <v>8850</v>
      </c>
      <c r="AK459" s="78"/>
      <c r="AL459" s="79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</row>
    <row r="460" spans="2:150" ht="18" customHeight="1" x14ac:dyDescent="0.25">
      <c r="B460" s="14"/>
      <c r="C460" s="73" t="s">
        <v>446</v>
      </c>
      <c r="D460" s="73"/>
      <c r="E460" s="73"/>
      <c r="F460" s="117"/>
      <c r="G460" s="75" t="s">
        <v>447</v>
      </c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6"/>
      <c r="AG460" s="77">
        <v>1350</v>
      </c>
      <c r="AH460" s="78"/>
      <c r="AI460" s="79"/>
      <c r="AJ460" s="77">
        <v>1620</v>
      </c>
      <c r="AK460" s="78"/>
      <c r="AL460" s="79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</row>
    <row r="461" spans="2:150" ht="18" customHeight="1" x14ac:dyDescent="0.25">
      <c r="B461" s="14"/>
      <c r="C461" s="73" t="s">
        <v>448</v>
      </c>
      <c r="D461" s="73"/>
      <c r="E461" s="73"/>
      <c r="F461" s="117"/>
      <c r="G461" s="75" t="s">
        <v>449</v>
      </c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6"/>
      <c r="AG461" s="77">
        <v>825</v>
      </c>
      <c r="AH461" s="78"/>
      <c r="AI461" s="79"/>
      <c r="AJ461" s="77">
        <v>990</v>
      </c>
      <c r="AK461" s="78"/>
      <c r="AL461" s="79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</row>
    <row r="462" spans="2:150" ht="18" customHeight="1" x14ac:dyDescent="0.25">
      <c r="B462" s="14"/>
      <c r="C462" s="73" t="s">
        <v>450</v>
      </c>
      <c r="D462" s="73"/>
      <c r="E462" s="73"/>
      <c r="F462" s="117"/>
      <c r="G462" s="75" t="s">
        <v>451</v>
      </c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6"/>
      <c r="AG462" s="77">
        <v>765</v>
      </c>
      <c r="AH462" s="78"/>
      <c r="AI462" s="79"/>
      <c r="AJ462" s="77">
        <v>918</v>
      </c>
      <c r="AK462" s="78"/>
      <c r="AL462" s="79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</row>
    <row r="463" spans="2:150" ht="18" customHeight="1" x14ac:dyDescent="0.25">
      <c r="B463" s="15"/>
      <c r="C463" s="108" t="s">
        <v>452</v>
      </c>
      <c r="D463" s="108"/>
      <c r="E463" s="108"/>
      <c r="F463" s="109"/>
      <c r="G463" s="118" t="s">
        <v>453</v>
      </c>
      <c r="H463" s="118"/>
      <c r="I463" s="118"/>
      <c r="J463" s="118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  <c r="X463" s="118"/>
      <c r="Y463" s="118"/>
      <c r="Z463" s="118"/>
      <c r="AA463" s="118"/>
      <c r="AB463" s="118"/>
      <c r="AC463" s="118"/>
      <c r="AD463" s="118"/>
      <c r="AE463" s="118"/>
      <c r="AF463" s="119"/>
      <c r="AG463" s="102">
        <v>765</v>
      </c>
      <c r="AH463" s="103"/>
      <c r="AI463" s="104"/>
      <c r="AJ463" s="102">
        <v>918</v>
      </c>
      <c r="AK463" s="103"/>
      <c r="AL463" s="104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</row>
    <row r="464" spans="2:150" ht="30" customHeight="1" x14ac:dyDescent="0.25">
      <c r="B464" s="59" t="s">
        <v>454</v>
      </c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1"/>
      <c r="AM464" s="5"/>
      <c r="AN464" s="5"/>
      <c r="AO464" s="5"/>
      <c r="AP464" s="5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</row>
    <row r="465" spans="2:150" ht="18" customHeight="1" x14ac:dyDescent="0.25">
      <c r="B465" s="36"/>
      <c r="C465" s="120" t="s">
        <v>455</v>
      </c>
      <c r="D465" s="120"/>
      <c r="E465" s="120"/>
      <c r="F465" s="121"/>
      <c r="G465" s="122" t="s">
        <v>456</v>
      </c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3"/>
      <c r="AG465" s="77">
        <v>2850</v>
      </c>
      <c r="AH465" s="78"/>
      <c r="AI465" s="79"/>
      <c r="AJ465" s="77">
        <v>3420</v>
      </c>
      <c r="AK465" s="78"/>
      <c r="AL465" s="79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</row>
    <row r="466" spans="2:150" ht="18" customHeight="1" x14ac:dyDescent="0.25">
      <c r="B466" s="14"/>
      <c r="C466" s="73" t="s">
        <v>457</v>
      </c>
      <c r="D466" s="73"/>
      <c r="E466" s="73"/>
      <c r="F466" s="117"/>
      <c r="G466" s="75" t="s">
        <v>458</v>
      </c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6"/>
      <c r="AG466" s="77">
        <v>3350</v>
      </c>
      <c r="AH466" s="78"/>
      <c r="AI466" s="79"/>
      <c r="AJ466" s="77">
        <v>4020</v>
      </c>
      <c r="AK466" s="78"/>
      <c r="AL466" s="79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</row>
    <row r="467" spans="2:150" ht="18" customHeight="1" x14ac:dyDescent="0.25">
      <c r="B467" s="14"/>
      <c r="C467" s="73" t="s">
        <v>459</v>
      </c>
      <c r="D467" s="73"/>
      <c r="E467" s="73"/>
      <c r="F467" s="117"/>
      <c r="G467" s="75" t="s">
        <v>460</v>
      </c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6"/>
      <c r="AG467" s="77">
        <v>3700</v>
      </c>
      <c r="AH467" s="78"/>
      <c r="AI467" s="79"/>
      <c r="AJ467" s="77">
        <v>4440</v>
      </c>
      <c r="AK467" s="78"/>
      <c r="AL467" s="79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</row>
    <row r="468" spans="2:150" ht="18" customHeight="1" x14ac:dyDescent="0.25">
      <c r="B468" s="14"/>
      <c r="C468" s="73" t="s">
        <v>461</v>
      </c>
      <c r="D468" s="73"/>
      <c r="E468" s="73"/>
      <c r="F468" s="117"/>
      <c r="G468" s="75" t="s">
        <v>462</v>
      </c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6"/>
      <c r="AG468" s="77">
        <v>2850</v>
      </c>
      <c r="AH468" s="78"/>
      <c r="AI468" s="79"/>
      <c r="AJ468" s="77">
        <v>3420</v>
      </c>
      <c r="AK468" s="78"/>
      <c r="AL468" s="79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</row>
    <row r="469" spans="2:150" ht="18" customHeight="1" x14ac:dyDescent="0.25">
      <c r="B469" s="14"/>
      <c r="C469" s="73" t="s">
        <v>463</v>
      </c>
      <c r="D469" s="73"/>
      <c r="E469" s="73"/>
      <c r="F469" s="117"/>
      <c r="G469" s="75" t="s">
        <v>458</v>
      </c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6"/>
      <c r="AG469" s="77">
        <v>3100</v>
      </c>
      <c r="AH469" s="78"/>
      <c r="AI469" s="79"/>
      <c r="AJ469" s="77">
        <v>3720</v>
      </c>
      <c r="AK469" s="78"/>
      <c r="AL469" s="79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</row>
    <row r="470" spans="2:150" ht="18" customHeight="1" x14ac:dyDescent="0.25">
      <c r="B470" s="14"/>
      <c r="C470" s="73" t="s">
        <v>464</v>
      </c>
      <c r="D470" s="73"/>
      <c r="E470" s="73"/>
      <c r="F470" s="117"/>
      <c r="G470" s="75" t="s">
        <v>465</v>
      </c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6"/>
      <c r="AG470" s="77">
        <v>4085</v>
      </c>
      <c r="AH470" s="78"/>
      <c r="AI470" s="79"/>
      <c r="AJ470" s="77">
        <v>4902</v>
      </c>
      <c r="AK470" s="78"/>
      <c r="AL470" s="79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</row>
    <row r="471" spans="2:150" ht="18" customHeight="1" x14ac:dyDescent="0.25">
      <c r="B471" s="14"/>
      <c r="C471" s="73" t="s">
        <v>466</v>
      </c>
      <c r="D471" s="73"/>
      <c r="E471" s="73"/>
      <c r="F471" s="117"/>
      <c r="G471" s="75" t="s">
        <v>467</v>
      </c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6"/>
      <c r="AG471" s="77">
        <v>2675</v>
      </c>
      <c r="AH471" s="78"/>
      <c r="AI471" s="79"/>
      <c r="AJ471" s="77">
        <v>3210</v>
      </c>
      <c r="AK471" s="78"/>
      <c r="AL471" s="79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</row>
    <row r="472" spans="2:150" ht="18" customHeight="1" x14ac:dyDescent="0.25">
      <c r="B472" s="14"/>
      <c r="C472" s="73" t="s">
        <v>468</v>
      </c>
      <c r="D472" s="73"/>
      <c r="E472" s="73"/>
      <c r="F472" s="117"/>
      <c r="G472" s="75" t="s">
        <v>469</v>
      </c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6"/>
      <c r="AG472" s="77">
        <v>2675</v>
      </c>
      <c r="AH472" s="78"/>
      <c r="AI472" s="79"/>
      <c r="AJ472" s="77">
        <v>3210</v>
      </c>
      <c r="AK472" s="78"/>
      <c r="AL472" s="79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</row>
    <row r="473" spans="2:150" ht="18" customHeight="1" x14ac:dyDescent="0.25">
      <c r="B473" s="14"/>
      <c r="C473" s="73" t="s">
        <v>470</v>
      </c>
      <c r="D473" s="73"/>
      <c r="E473" s="73"/>
      <c r="F473" s="117"/>
      <c r="G473" s="75" t="s">
        <v>471</v>
      </c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6"/>
      <c r="AG473" s="77">
        <v>190</v>
      </c>
      <c r="AH473" s="78"/>
      <c r="AI473" s="79"/>
      <c r="AJ473" s="77">
        <v>228</v>
      </c>
      <c r="AK473" s="78"/>
      <c r="AL473" s="79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</row>
    <row r="474" spans="2:150" ht="18" customHeight="1" x14ac:dyDescent="0.25">
      <c r="B474" s="14"/>
      <c r="C474" s="73" t="s">
        <v>472</v>
      </c>
      <c r="D474" s="73"/>
      <c r="E474" s="73"/>
      <c r="F474" s="117"/>
      <c r="G474" s="75" t="s">
        <v>473</v>
      </c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6"/>
      <c r="AG474" s="77">
        <v>800</v>
      </c>
      <c r="AH474" s="78"/>
      <c r="AI474" s="79"/>
      <c r="AJ474" s="77">
        <v>960</v>
      </c>
      <c r="AK474" s="78"/>
      <c r="AL474" s="79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</row>
    <row r="475" spans="2:150" ht="18" customHeight="1" x14ac:dyDescent="0.25">
      <c r="B475" s="14"/>
      <c r="C475" s="73" t="s">
        <v>474</v>
      </c>
      <c r="D475" s="73"/>
      <c r="E475" s="73"/>
      <c r="F475" s="117"/>
      <c r="G475" s="75" t="s">
        <v>475</v>
      </c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6"/>
      <c r="AG475" s="77">
        <v>1500</v>
      </c>
      <c r="AH475" s="78"/>
      <c r="AI475" s="79"/>
      <c r="AJ475" s="77">
        <v>1800</v>
      </c>
      <c r="AK475" s="78"/>
      <c r="AL475" s="79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</row>
    <row r="476" spans="2:150" ht="18" customHeight="1" x14ac:dyDescent="0.25">
      <c r="B476" s="14"/>
      <c r="C476" s="73" t="s">
        <v>476</v>
      </c>
      <c r="D476" s="73"/>
      <c r="E476" s="73"/>
      <c r="F476" s="117"/>
      <c r="G476" s="75" t="s">
        <v>477</v>
      </c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6"/>
      <c r="AG476" s="77">
        <v>925</v>
      </c>
      <c r="AH476" s="78"/>
      <c r="AI476" s="79"/>
      <c r="AJ476" s="77">
        <v>1100</v>
      </c>
      <c r="AK476" s="78"/>
      <c r="AL476" s="79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</row>
    <row r="477" spans="2:150" ht="18" customHeight="1" x14ac:dyDescent="0.25">
      <c r="B477" s="14"/>
      <c r="C477" s="73" t="s">
        <v>478</v>
      </c>
      <c r="D477" s="73"/>
      <c r="E477" s="73"/>
      <c r="F477" s="117"/>
      <c r="G477" s="75" t="s">
        <v>479</v>
      </c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6"/>
      <c r="AG477" s="77">
        <v>1800</v>
      </c>
      <c r="AH477" s="78"/>
      <c r="AI477" s="79"/>
      <c r="AJ477" s="77">
        <v>2160</v>
      </c>
      <c r="AK477" s="78"/>
      <c r="AL477" s="79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</row>
    <row r="478" spans="2:150" ht="18" customHeight="1" x14ac:dyDescent="0.25">
      <c r="B478" s="14"/>
      <c r="C478" s="73" t="s">
        <v>480</v>
      </c>
      <c r="D478" s="73"/>
      <c r="E478" s="73"/>
      <c r="F478" s="117"/>
      <c r="G478" s="75" t="s">
        <v>481</v>
      </c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6"/>
      <c r="AG478" s="77">
        <v>1500</v>
      </c>
      <c r="AH478" s="78"/>
      <c r="AI478" s="79"/>
      <c r="AJ478" s="77">
        <v>1800</v>
      </c>
      <c r="AK478" s="78"/>
      <c r="AL478" s="79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</row>
    <row r="479" spans="2:150" ht="18" customHeight="1" x14ac:dyDescent="0.25">
      <c r="B479" s="14"/>
      <c r="C479" s="73" t="s">
        <v>482</v>
      </c>
      <c r="D479" s="73"/>
      <c r="E479" s="73"/>
      <c r="F479" s="117"/>
      <c r="G479" s="75" t="s">
        <v>483</v>
      </c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6"/>
      <c r="AG479" s="77">
        <v>1500</v>
      </c>
      <c r="AH479" s="78"/>
      <c r="AI479" s="79"/>
      <c r="AJ479" s="77">
        <v>1800</v>
      </c>
      <c r="AK479" s="78"/>
      <c r="AL479" s="79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</row>
    <row r="480" spans="2:150" ht="18" customHeight="1" x14ac:dyDescent="0.25">
      <c r="B480" s="14"/>
      <c r="C480" s="73" t="s">
        <v>484</v>
      </c>
      <c r="D480" s="73"/>
      <c r="E480" s="73"/>
      <c r="F480" s="117"/>
      <c r="G480" s="75" t="s">
        <v>485</v>
      </c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6"/>
      <c r="AG480" s="77">
        <v>3915</v>
      </c>
      <c r="AH480" s="78"/>
      <c r="AI480" s="79"/>
      <c r="AJ480" s="77">
        <v>4698</v>
      </c>
      <c r="AK480" s="78"/>
      <c r="AL480" s="79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</row>
    <row r="481" spans="2:150" ht="18" customHeight="1" x14ac:dyDescent="0.25">
      <c r="B481" s="14"/>
      <c r="C481" s="73" t="s">
        <v>486</v>
      </c>
      <c r="D481" s="73"/>
      <c r="E481" s="73"/>
      <c r="F481" s="117"/>
      <c r="G481" s="75" t="s">
        <v>487</v>
      </c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6"/>
      <c r="AG481" s="77">
        <v>4250</v>
      </c>
      <c r="AH481" s="78"/>
      <c r="AI481" s="79"/>
      <c r="AJ481" s="77">
        <v>5100</v>
      </c>
      <c r="AK481" s="78"/>
      <c r="AL481" s="79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</row>
    <row r="482" spans="2:150" ht="18" customHeight="1" x14ac:dyDescent="0.25">
      <c r="B482" s="14"/>
      <c r="C482" s="73" t="s">
        <v>488</v>
      </c>
      <c r="D482" s="73"/>
      <c r="E482" s="73"/>
      <c r="F482" s="117"/>
      <c r="G482" s="75" t="s">
        <v>489</v>
      </c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6"/>
      <c r="AG482" s="77">
        <v>4835</v>
      </c>
      <c r="AH482" s="78"/>
      <c r="AI482" s="79"/>
      <c r="AJ482" s="77">
        <v>5802</v>
      </c>
      <c r="AK482" s="78"/>
      <c r="AL482" s="79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</row>
    <row r="483" spans="2:150" ht="18" customHeight="1" x14ac:dyDescent="0.25">
      <c r="B483" s="14"/>
      <c r="C483" s="73" t="s">
        <v>490</v>
      </c>
      <c r="D483" s="73"/>
      <c r="E483" s="73"/>
      <c r="F483" s="117"/>
      <c r="G483" s="75" t="s">
        <v>491</v>
      </c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6"/>
      <c r="AG483" s="77">
        <v>5500</v>
      </c>
      <c r="AH483" s="78"/>
      <c r="AI483" s="79"/>
      <c r="AJ483" s="77">
        <v>6600</v>
      </c>
      <c r="AK483" s="78"/>
      <c r="AL483" s="79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</row>
    <row r="484" spans="2:150" ht="18" customHeight="1" x14ac:dyDescent="0.25">
      <c r="B484" s="14"/>
      <c r="C484" s="73" t="s">
        <v>492</v>
      </c>
      <c r="D484" s="73"/>
      <c r="E484" s="73"/>
      <c r="F484" s="117"/>
      <c r="G484" s="75" t="s">
        <v>491</v>
      </c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6"/>
      <c r="AG484" s="77">
        <v>5500</v>
      </c>
      <c r="AH484" s="78"/>
      <c r="AI484" s="79"/>
      <c r="AJ484" s="77">
        <v>6600</v>
      </c>
      <c r="AK484" s="78"/>
      <c r="AL484" s="79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</row>
    <row r="485" spans="2:150" ht="18" customHeight="1" x14ac:dyDescent="0.25">
      <c r="B485" s="14"/>
      <c r="C485" s="73" t="s">
        <v>493</v>
      </c>
      <c r="D485" s="73"/>
      <c r="E485" s="73"/>
      <c r="F485" s="117"/>
      <c r="G485" s="75" t="s">
        <v>575</v>
      </c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6"/>
      <c r="AG485" s="77">
        <v>1360</v>
      </c>
      <c r="AH485" s="78"/>
      <c r="AI485" s="79"/>
      <c r="AJ485" s="77">
        <v>1632</v>
      </c>
      <c r="AK485" s="78"/>
      <c r="AL485" s="79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</row>
    <row r="486" spans="2:150" ht="18" customHeight="1" x14ac:dyDescent="0.25">
      <c r="B486" s="14"/>
      <c r="C486" s="73" t="s">
        <v>494</v>
      </c>
      <c r="D486" s="73"/>
      <c r="E486" s="73"/>
      <c r="F486" s="117"/>
      <c r="G486" s="75" t="s">
        <v>495</v>
      </c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6"/>
      <c r="AG486" s="77">
        <v>3500</v>
      </c>
      <c r="AH486" s="78"/>
      <c r="AI486" s="79"/>
      <c r="AJ486" s="77">
        <v>4200</v>
      </c>
      <c r="AK486" s="78"/>
      <c r="AL486" s="79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</row>
    <row r="487" spans="2:150" ht="18" customHeight="1" x14ac:dyDescent="0.25">
      <c r="B487" s="14"/>
      <c r="C487" s="73" t="s">
        <v>496</v>
      </c>
      <c r="D487" s="73"/>
      <c r="E487" s="73"/>
      <c r="F487" s="117"/>
      <c r="G487" s="75" t="s">
        <v>497</v>
      </c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6"/>
      <c r="AG487" s="77">
        <v>3500</v>
      </c>
      <c r="AH487" s="78"/>
      <c r="AI487" s="79"/>
      <c r="AJ487" s="77">
        <v>4200</v>
      </c>
      <c r="AK487" s="78"/>
      <c r="AL487" s="79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</row>
    <row r="488" spans="2:150" ht="18" customHeight="1" x14ac:dyDescent="0.25">
      <c r="B488" s="14"/>
      <c r="C488" s="73" t="s">
        <v>498</v>
      </c>
      <c r="D488" s="73"/>
      <c r="E488" s="73"/>
      <c r="F488" s="117"/>
      <c r="G488" s="75" t="s">
        <v>499</v>
      </c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6"/>
      <c r="AG488" s="77">
        <v>1550</v>
      </c>
      <c r="AH488" s="78"/>
      <c r="AI488" s="79"/>
      <c r="AJ488" s="77">
        <v>1860</v>
      </c>
      <c r="AK488" s="78"/>
      <c r="AL488" s="79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</row>
    <row r="489" spans="2:150" ht="18" customHeight="1" x14ac:dyDescent="0.25">
      <c r="B489" s="14"/>
      <c r="C489" s="73" t="s">
        <v>500</v>
      </c>
      <c r="D489" s="73"/>
      <c r="E489" s="73"/>
      <c r="F489" s="117"/>
      <c r="G489" s="75" t="s">
        <v>501</v>
      </c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6"/>
      <c r="AG489" s="77">
        <v>1875</v>
      </c>
      <c r="AH489" s="78"/>
      <c r="AI489" s="79"/>
      <c r="AJ489" s="77">
        <v>2250</v>
      </c>
      <c r="AK489" s="78"/>
      <c r="AL489" s="79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</row>
    <row r="490" spans="2:150" ht="18" customHeight="1" x14ac:dyDescent="0.25">
      <c r="B490" s="14"/>
      <c r="C490" s="73" t="s">
        <v>502</v>
      </c>
      <c r="D490" s="73"/>
      <c r="E490" s="73"/>
      <c r="F490" s="117"/>
      <c r="G490" s="75" t="s">
        <v>503</v>
      </c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6"/>
      <c r="AG490" s="77">
        <v>258.33333333333337</v>
      </c>
      <c r="AH490" s="78"/>
      <c r="AI490" s="79"/>
      <c r="AJ490" s="77">
        <v>310.00000000000006</v>
      </c>
      <c r="AK490" s="78"/>
      <c r="AL490" s="79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</row>
    <row r="491" spans="2:150" ht="18" customHeight="1" x14ac:dyDescent="0.25">
      <c r="B491" s="14"/>
      <c r="C491" s="73" t="s">
        <v>504</v>
      </c>
      <c r="D491" s="73"/>
      <c r="E491" s="73"/>
      <c r="F491" s="117"/>
      <c r="G491" s="75" t="s">
        <v>505</v>
      </c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6"/>
      <c r="AG491" s="77">
        <v>6075</v>
      </c>
      <c r="AH491" s="78"/>
      <c r="AI491" s="79"/>
      <c r="AJ491" s="77">
        <v>7290</v>
      </c>
      <c r="AK491" s="78"/>
      <c r="AL491" s="79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</row>
    <row r="492" spans="2:150" ht="18" customHeight="1" x14ac:dyDescent="0.25">
      <c r="B492" s="14"/>
      <c r="C492" s="73" t="s">
        <v>507</v>
      </c>
      <c r="D492" s="73"/>
      <c r="E492" s="73"/>
      <c r="F492" s="117"/>
      <c r="G492" s="75" t="s">
        <v>576</v>
      </c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6"/>
      <c r="AG492" s="77">
        <v>5375</v>
      </c>
      <c r="AH492" s="78"/>
      <c r="AI492" s="79"/>
      <c r="AJ492" s="77">
        <v>6450</v>
      </c>
      <c r="AK492" s="78"/>
      <c r="AL492" s="79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</row>
    <row r="493" spans="2:150" ht="18" customHeight="1" x14ac:dyDescent="0.25">
      <c r="B493" s="14"/>
      <c r="C493" s="73" t="s">
        <v>508</v>
      </c>
      <c r="D493" s="73"/>
      <c r="E493" s="73"/>
      <c r="F493" s="117"/>
      <c r="G493" s="75" t="s">
        <v>577</v>
      </c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6"/>
      <c r="AG493" s="77">
        <v>5375</v>
      </c>
      <c r="AH493" s="78"/>
      <c r="AI493" s="79"/>
      <c r="AJ493" s="77">
        <v>6450</v>
      </c>
      <c r="AK493" s="78"/>
      <c r="AL493" s="79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</row>
    <row r="494" spans="2:150" ht="18" customHeight="1" x14ac:dyDescent="0.25">
      <c r="B494" s="14"/>
      <c r="C494" s="73" t="s">
        <v>506</v>
      </c>
      <c r="D494" s="73"/>
      <c r="E494" s="73"/>
      <c r="F494" s="117"/>
      <c r="G494" s="75" t="s">
        <v>578</v>
      </c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6"/>
      <c r="AG494" s="77">
        <v>8750</v>
      </c>
      <c r="AH494" s="78"/>
      <c r="AI494" s="79"/>
      <c r="AJ494" s="77">
        <v>10500</v>
      </c>
      <c r="AK494" s="78"/>
      <c r="AL494" s="79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</row>
    <row r="495" spans="2:150" ht="18" customHeight="1" x14ac:dyDescent="0.25">
      <c r="B495" s="15"/>
      <c r="C495" s="108" t="s">
        <v>509</v>
      </c>
      <c r="D495" s="108"/>
      <c r="E495" s="108"/>
      <c r="F495" s="109"/>
      <c r="G495" s="118" t="s">
        <v>579</v>
      </c>
      <c r="H495" s="118"/>
      <c r="I495" s="118"/>
      <c r="J495" s="118"/>
      <c r="K495" s="118"/>
      <c r="L495" s="118"/>
      <c r="M495" s="118"/>
      <c r="N495" s="118"/>
      <c r="O495" s="118"/>
      <c r="P495" s="118"/>
      <c r="Q495" s="118"/>
      <c r="R495" s="118"/>
      <c r="S495" s="118"/>
      <c r="T495" s="118"/>
      <c r="U495" s="118"/>
      <c r="V495" s="118"/>
      <c r="W495" s="118"/>
      <c r="X495" s="118"/>
      <c r="Y495" s="118"/>
      <c r="Z495" s="118"/>
      <c r="AA495" s="118"/>
      <c r="AB495" s="118"/>
      <c r="AC495" s="118"/>
      <c r="AD495" s="118"/>
      <c r="AE495" s="118"/>
      <c r="AF495" s="119"/>
      <c r="AG495" s="102">
        <v>7425</v>
      </c>
      <c r="AH495" s="103"/>
      <c r="AI495" s="104"/>
      <c r="AJ495" s="102">
        <v>8910</v>
      </c>
      <c r="AK495" s="103"/>
      <c r="AL495" s="104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</row>
    <row r="496" spans="2:150" ht="30" customHeight="1" x14ac:dyDescent="0.25">
      <c r="B496" s="59" t="s">
        <v>510</v>
      </c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1"/>
      <c r="AM496" s="5"/>
      <c r="AN496" s="5"/>
      <c r="AO496" s="5"/>
      <c r="AP496" s="5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</row>
    <row r="497" spans="2:150" ht="18" customHeight="1" x14ac:dyDescent="0.25">
      <c r="B497" s="36"/>
      <c r="C497" s="120" t="s">
        <v>511</v>
      </c>
      <c r="D497" s="120"/>
      <c r="E497" s="120"/>
      <c r="F497" s="121"/>
      <c r="G497" s="122" t="s">
        <v>512</v>
      </c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3"/>
      <c r="AG497" s="77">
        <v>1625</v>
      </c>
      <c r="AH497" s="78"/>
      <c r="AI497" s="79"/>
      <c r="AJ497" s="77">
        <v>1950</v>
      </c>
      <c r="AK497" s="78"/>
      <c r="AL497" s="79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</row>
    <row r="498" spans="2:150" ht="18" customHeight="1" x14ac:dyDescent="0.25">
      <c r="B498" s="14"/>
      <c r="C498" s="73" t="s">
        <v>513</v>
      </c>
      <c r="D498" s="73"/>
      <c r="E498" s="73"/>
      <c r="F498" s="117"/>
      <c r="G498" s="75" t="s">
        <v>514</v>
      </c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6"/>
      <c r="AG498" s="77">
        <v>1541.6666666666667</v>
      </c>
      <c r="AH498" s="78"/>
      <c r="AI498" s="79"/>
      <c r="AJ498" s="77">
        <v>1850</v>
      </c>
      <c r="AK498" s="78"/>
      <c r="AL498" s="79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</row>
    <row r="499" spans="2:150" ht="18" customHeight="1" x14ac:dyDescent="0.25">
      <c r="B499" s="14"/>
      <c r="C499" s="73" t="s">
        <v>515</v>
      </c>
      <c r="D499" s="73"/>
      <c r="E499" s="73"/>
      <c r="F499" s="117"/>
      <c r="G499" s="75" t="s">
        <v>516</v>
      </c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6"/>
      <c r="AG499" s="77">
        <v>2850</v>
      </c>
      <c r="AH499" s="78"/>
      <c r="AI499" s="79"/>
      <c r="AJ499" s="77">
        <v>3420</v>
      </c>
      <c r="AK499" s="78"/>
      <c r="AL499" s="79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</row>
    <row r="500" spans="2:150" ht="18" customHeight="1" x14ac:dyDescent="0.25">
      <c r="B500" s="14"/>
      <c r="C500" s="73" t="s">
        <v>517</v>
      </c>
      <c r="D500" s="73"/>
      <c r="E500" s="73"/>
      <c r="F500" s="117"/>
      <c r="G500" s="75" t="s">
        <v>518</v>
      </c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6"/>
      <c r="AG500" s="77">
        <v>3500</v>
      </c>
      <c r="AH500" s="78"/>
      <c r="AI500" s="79"/>
      <c r="AJ500" s="77">
        <v>4200</v>
      </c>
      <c r="AK500" s="78"/>
      <c r="AL500" s="79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</row>
    <row r="501" spans="2:150" ht="18" customHeight="1" x14ac:dyDescent="0.25">
      <c r="B501" s="14"/>
      <c r="C501" s="73" t="s">
        <v>519</v>
      </c>
      <c r="D501" s="73"/>
      <c r="E501" s="73"/>
      <c r="F501" s="117"/>
      <c r="G501" s="75" t="s">
        <v>520</v>
      </c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6"/>
      <c r="AG501" s="77">
        <v>3585</v>
      </c>
      <c r="AH501" s="78"/>
      <c r="AI501" s="79"/>
      <c r="AJ501" s="77">
        <v>4302</v>
      </c>
      <c r="AK501" s="78"/>
      <c r="AL501" s="79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</row>
    <row r="502" spans="2:150" ht="18" customHeight="1" x14ac:dyDescent="0.25">
      <c r="B502" s="14"/>
      <c r="C502" s="73" t="s">
        <v>521</v>
      </c>
      <c r="D502" s="73"/>
      <c r="E502" s="73"/>
      <c r="F502" s="117"/>
      <c r="G502" s="75" t="s">
        <v>522</v>
      </c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6"/>
      <c r="AG502" s="77">
        <v>8665</v>
      </c>
      <c r="AH502" s="78"/>
      <c r="AI502" s="79"/>
      <c r="AJ502" s="77">
        <v>10398</v>
      </c>
      <c r="AK502" s="78"/>
      <c r="AL502" s="79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</row>
    <row r="503" spans="2:150" ht="18" customHeight="1" x14ac:dyDescent="0.25">
      <c r="B503" s="14"/>
      <c r="C503" s="73" t="s">
        <v>523</v>
      </c>
      <c r="D503" s="73"/>
      <c r="E503" s="73"/>
      <c r="F503" s="117"/>
      <c r="G503" s="75" t="s">
        <v>524</v>
      </c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6"/>
      <c r="AG503" s="77">
        <v>3460</v>
      </c>
      <c r="AH503" s="78"/>
      <c r="AI503" s="79"/>
      <c r="AJ503" s="77">
        <v>4152</v>
      </c>
      <c r="AK503" s="78"/>
      <c r="AL503" s="79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</row>
    <row r="504" spans="2:150" ht="18" customHeight="1" x14ac:dyDescent="0.25">
      <c r="B504" s="14"/>
      <c r="C504" s="73" t="s">
        <v>525</v>
      </c>
      <c r="D504" s="73"/>
      <c r="E504" s="73"/>
      <c r="F504" s="117"/>
      <c r="G504" s="75" t="s">
        <v>526</v>
      </c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6"/>
      <c r="AG504" s="77">
        <v>3460</v>
      </c>
      <c r="AH504" s="78"/>
      <c r="AI504" s="79"/>
      <c r="AJ504" s="77">
        <v>4152</v>
      </c>
      <c r="AK504" s="78"/>
      <c r="AL504" s="79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</row>
    <row r="505" spans="2:150" ht="18" customHeight="1" x14ac:dyDescent="0.25">
      <c r="B505" s="14"/>
      <c r="C505" s="73" t="s">
        <v>527</v>
      </c>
      <c r="D505" s="73"/>
      <c r="E505" s="73"/>
      <c r="F505" s="117"/>
      <c r="G505" s="75" t="s">
        <v>528</v>
      </c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6"/>
      <c r="AG505" s="77">
        <v>7000</v>
      </c>
      <c r="AH505" s="78"/>
      <c r="AI505" s="79"/>
      <c r="AJ505" s="77">
        <v>8400</v>
      </c>
      <c r="AK505" s="78"/>
      <c r="AL505" s="79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</row>
    <row r="506" spans="2:150" ht="18" customHeight="1" x14ac:dyDescent="0.25">
      <c r="B506" s="14"/>
      <c r="C506" s="73" t="s">
        <v>529</v>
      </c>
      <c r="D506" s="73"/>
      <c r="E506" s="73"/>
      <c r="F506" s="117"/>
      <c r="G506" s="75" t="s">
        <v>530</v>
      </c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6"/>
      <c r="AG506" s="77">
        <v>4665</v>
      </c>
      <c r="AH506" s="78"/>
      <c r="AI506" s="79"/>
      <c r="AJ506" s="77">
        <v>5598</v>
      </c>
      <c r="AK506" s="78"/>
      <c r="AL506" s="79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</row>
    <row r="507" spans="2:150" ht="18" customHeight="1" x14ac:dyDescent="0.25">
      <c r="B507" s="14"/>
      <c r="C507" s="73" t="s">
        <v>531</v>
      </c>
      <c r="D507" s="73"/>
      <c r="E507" s="73"/>
      <c r="F507" s="117"/>
      <c r="G507" s="75" t="s">
        <v>532</v>
      </c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6"/>
      <c r="AG507" s="77">
        <v>1625</v>
      </c>
      <c r="AH507" s="78"/>
      <c r="AI507" s="79"/>
      <c r="AJ507" s="77">
        <v>1950</v>
      </c>
      <c r="AK507" s="78"/>
      <c r="AL507" s="79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</row>
    <row r="508" spans="2:150" ht="18" customHeight="1" x14ac:dyDescent="0.25">
      <c r="B508" s="14"/>
      <c r="C508" s="73" t="s">
        <v>533</v>
      </c>
      <c r="D508" s="73"/>
      <c r="E508" s="73"/>
      <c r="F508" s="117"/>
      <c r="G508" s="75" t="s">
        <v>534</v>
      </c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6"/>
      <c r="AG508" s="77">
        <v>1160</v>
      </c>
      <c r="AH508" s="78"/>
      <c r="AI508" s="79"/>
      <c r="AJ508" s="77">
        <v>1392</v>
      </c>
      <c r="AK508" s="78"/>
      <c r="AL508" s="79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</row>
    <row r="509" spans="2:150" ht="18" customHeight="1" x14ac:dyDescent="0.25">
      <c r="B509" s="14"/>
      <c r="C509" s="73" t="s">
        <v>535</v>
      </c>
      <c r="D509" s="73"/>
      <c r="E509" s="73"/>
      <c r="F509" s="117"/>
      <c r="G509" s="75" t="s">
        <v>536</v>
      </c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6"/>
      <c r="AG509" s="77">
        <v>11165</v>
      </c>
      <c r="AH509" s="78"/>
      <c r="AI509" s="79"/>
      <c r="AJ509" s="77">
        <v>13398</v>
      </c>
      <c r="AK509" s="78"/>
      <c r="AL509" s="79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</row>
    <row r="510" spans="2:150" ht="18" customHeight="1" x14ac:dyDescent="0.25">
      <c r="B510" s="14"/>
      <c r="C510" s="73" t="s">
        <v>537</v>
      </c>
      <c r="D510" s="73"/>
      <c r="E510" s="73"/>
      <c r="F510" s="117"/>
      <c r="G510" s="75" t="s">
        <v>538</v>
      </c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6"/>
      <c r="AG510" s="77">
        <v>9875</v>
      </c>
      <c r="AH510" s="78"/>
      <c r="AI510" s="79"/>
      <c r="AJ510" s="77">
        <v>11850</v>
      </c>
      <c r="AK510" s="78"/>
      <c r="AL510" s="79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</row>
    <row r="511" spans="2:150" ht="18" customHeight="1" x14ac:dyDescent="0.25">
      <c r="B511" s="14"/>
      <c r="C511" s="73" t="s">
        <v>539</v>
      </c>
      <c r="D511" s="73"/>
      <c r="E511" s="73"/>
      <c r="F511" s="117"/>
      <c r="G511" s="75" t="s">
        <v>540</v>
      </c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6"/>
      <c r="AG511" s="77">
        <v>14250</v>
      </c>
      <c r="AH511" s="78"/>
      <c r="AI511" s="79"/>
      <c r="AJ511" s="77">
        <v>17100</v>
      </c>
      <c r="AK511" s="78"/>
      <c r="AL511" s="79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</row>
    <row r="512" spans="2:150" ht="18" customHeight="1" x14ac:dyDescent="0.25">
      <c r="B512" s="14"/>
      <c r="C512" s="73" t="s">
        <v>541</v>
      </c>
      <c r="D512" s="73"/>
      <c r="E512" s="73"/>
      <c r="F512" s="117"/>
      <c r="G512" s="75" t="s">
        <v>542</v>
      </c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6"/>
      <c r="AG512" s="77">
        <v>1115</v>
      </c>
      <c r="AH512" s="78"/>
      <c r="AI512" s="79"/>
      <c r="AJ512" s="77">
        <v>1338</v>
      </c>
      <c r="AK512" s="78"/>
      <c r="AL512" s="79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</row>
    <row r="513" spans="2:150" ht="18" customHeight="1" x14ac:dyDescent="0.25">
      <c r="B513" s="15"/>
      <c r="C513" s="108" t="s">
        <v>543</v>
      </c>
      <c r="D513" s="108"/>
      <c r="E513" s="108"/>
      <c r="F513" s="109"/>
      <c r="G513" s="118" t="s">
        <v>544</v>
      </c>
      <c r="H513" s="118"/>
      <c r="I513" s="118"/>
      <c r="J513" s="118"/>
      <c r="K513" s="118"/>
      <c r="L513" s="118"/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  <c r="X513" s="118"/>
      <c r="Y513" s="118"/>
      <c r="Z513" s="118"/>
      <c r="AA513" s="118"/>
      <c r="AB513" s="118"/>
      <c r="AC513" s="118"/>
      <c r="AD513" s="118"/>
      <c r="AE513" s="118"/>
      <c r="AF513" s="119"/>
      <c r="AG513" s="102">
        <v>305</v>
      </c>
      <c r="AH513" s="103"/>
      <c r="AI513" s="104"/>
      <c r="AJ513" s="102">
        <v>366</v>
      </c>
      <c r="AK513" s="103"/>
      <c r="AL513" s="104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</row>
    <row r="514" spans="2:150" ht="30" customHeight="1" x14ac:dyDescent="0.25">
      <c r="B514" s="59" t="s">
        <v>545</v>
      </c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  <c r="AK514" s="60"/>
      <c r="AL514" s="61"/>
      <c r="AM514" s="5"/>
      <c r="AN514" s="5"/>
      <c r="AO514" s="5"/>
      <c r="AP514" s="5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</row>
    <row r="515" spans="2:150" ht="18" customHeight="1" x14ac:dyDescent="0.25">
      <c r="B515" s="14"/>
      <c r="C515" s="73" t="s">
        <v>546</v>
      </c>
      <c r="D515" s="73"/>
      <c r="E515" s="73"/>
      <c r="F515" s="117"/>
      <c r="G515" s="75" t="s">
        <v>547</v>
      </c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6"/>
      <c r="AG515" s="77">
        <v>2100</v>
      </c>
      <c r="AH515" s="78"/>
      <c r="AI515" s="79"/>
      <c r="AJ515" s="77">
        <v>2520</v>
      </c>
      <c r="AK515" s="78"/>
      <c r="AL515" s="79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</row>
    <row r="516" spans="2:150" ht="18" customHeight="1" x14ac:dyDescent="0.25">
      <c r="B516" s="14"/>
      <c r="C516" s="73" t="s">
        <v>548</v>
      </c>
      <c r="D516" s="73"/>
      <c r="E516" s="73"/>
      <c r="F516" s="117"/>
      <c r="G516" s="75" t="s">
        <v>549</v>
      </c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6"/>
      <c r="AG516" s="77">
        <v>7165</v>
      </c>
      <c r="AH516" s="78"/>
      <c r="AI516" s="79"/>
      <c r="AJ516" s="77">
        <v>8598</v>
      </c>
      <c r="AK516" s="78"/>
      <c r="AL516" s="79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</row>
    <row r="517" spans="2:150" ht="18" customHeight="1" x14ac:dyDescent="0.25">
      <c r="B517" s="14"/>
      <c r="C517" s="73" t="s">
        <v>550</v>
      </c>
      <c r="D517" s="73"/>
      <c r="E517" s="73"/>
      <c r="F517" s="117"/>
      <c r="G517" s="75" t="s">
        <v>551</v>
      </c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6"/>
      <c r="AG517" s="77">
        <v>2910</v>
      </c>
      <c r="AH517" s="78"/>
      <c r="AI517" s="79"/>
      <c r="AJ517" s="77">
        <v>3492</v>
      </c>
      <c r="AK517" s="78"/>
      <c r="AL517" s="79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</row>
    <row r="518" spans="2:150" ht="18" customHeight="1" x14ac:dyDescent="0.25">
      <c r="B518" s="14"/>
      <c r="C518" s="73" t="s">
        <v>552</v>
      </c>
      <c r="D518" s="73"/>
      <c r="E518" s="73"/>
      <c r="F518" s="117"/>
      <c r="G518" s="75" t="s">
        <v>553</v>
      </c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6"/>
      <c r="AG518" s="77">
        <v>1975</v>
      </c>
      <c r="AH518" s="78"/>
      <c r="AI518" s="79"/>
      <c r="AJ518" s="77">
        <v>2370</v>
      </c>
      <c r="AK518" s="78"/>
      <c r="AL518" s="79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</row>
    <row r="519" spans="2:150" ht="18" customHeight="1" x14ac:dyDescent="0.25">
      <c r="B519" s="14"/>
      <c r="C519" s="73" t="s">
        <v>554</v>
      </c>
      <c r="D519" s="73"/>
      <c r="E519" s="73"/>
      <c r="F519" s="117"/>
      <c r="G519" s="75" t="s">
        <v>555</v>
      </c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6"/>
      <c r="AG519" s="77">
        <v>1360</v>
      </c>
      <c r="AH519" s="78"/>
      <c r="AI519" s="79"/>
      <c r="AJ519" s="77">
        <v>1632</v>
      </c>
      <c r="AK519" s="78"/>
      <c r="AL519" s="79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</row>
    <row r="520" spans="2:150" ht="18" customHeight="1" x14ac:dyDescent="0.25">
      <c r="B520" s="14"/>
      <c r="C520" s="73" t="s">
        <v>556</v>
      </c>
      <c r="D520" s="73"/>
      <c r="E520" s="73"/>
      <c r="F520" s="117"/>
      <c r="G520" s="75" t="s">
        <v>557</v>
      </c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6"/>
      <c r="AG520" s="77">
        <v>1585</v>
      </c>
      <c r="AH520" s="78"/>
      <c r="AI520" s="79"/>
      <c r="AJ520" s="77">
        <v>1902</v>
      </c>
      <c r="AK520" s="78"/>
      <c r="AL520" s="79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</row>
    <row r="521" spans="2:150" ht="18" customHeight="1" x14ac:dyDescent="0.25">
      <c r="B521" s="14"/>
      <c r="C521" s="73" t="s">
        <v>558</v>
      </c>
      <c r="D521" s="73"/>
      <c r="E521" s="73"/>
      <c r="F521" s="117"/>
      <c r="G521" s="75" t="s">
        <v>559</v>
      </c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6"/>
      <c r="AG521" s="77">
        <v>1735</v>
      </c>
      <c r="AH521" s="78"/>
      <c r="AI521" s="79"/>
      <c r="AJ521" s="77">
        <v>2082</v>
      </c>
      <c r="AK521" s="78"/>
      <c r="AL521" s="79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</row>
    <row r="522" spans="2:150" ht="18" customHeight="1" x14ac:dyDescent="0.25">
      <c r="B522" s="14"/>
      <c r="C522" s="73" t="s">
        <v>560</v>
      </c>
      <c r="D522" s="73"/>
      <c r="E522" s="73"/>
      <c r="F522" s="117"/>
      <c r="G522" s="75" t="s">
        <v>561</v>
      </c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6"/>
      <c r="AG522" s="77">
        <v>3485</v>
      </c>
      <c r="AH522" s="78"/>
      <c r="AI522" s="79"/>
      <c r="AJ522" s="77">
        <v>4182</v>
      </c>
      <c r="AK522" s="78"/>
      <c r="AL522" s="79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</row>
    <row r="523" spans="2:150" ht="18" customHeight="1" x14ac:dyDescent="0.25">
      <c r="B523" s="14"/>
      <c r="C523" s="73" t="s">
        <v>562</v>
      </c>
      <c r="D523" s="73"/>
      <c r="E523" s="73"/>
      <c r="F523" s="117"/>
      <c r="G523" s="75" t="s">
        <v>563</v>
      </c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6"/>
      <c r="AG523" s="77">
        <v>2860</v>
      </c>
      <c r="AH523" s="78"/>
      <c r="AI523" s="79"/>
      <c r="AJ523" s="77">
        <v>3432</v>
      </c>
      <c r="AK523" s="78"/>
      <c r="AL523" s="79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</row>
    <row r="524" spans="2:150" ht="18" customHeight="1" x14ac:dyDescent="0.25">
      <c r="B524" s="15"/>
      <c r="C524" s="108" t="s">
        <v>564</v>
      </c>
      <c r="D524" s="108"/>
      <c r="E524" s="108"/>
      <c r="F524" s="109"/>
      <c r="G524" s="118" t="s">
        <v>565</v>
      </c>
      <c r="H524" s="118"/>
      <c r="I524" s="118"/>
      <c r="J524" s="118"/>
      <c r="K524" s="118"/>
      <c r="L524" s="118"/>
      <c r="M524" s="118"/>
      <c r="N524" s="118"/>
      <c r="O524" s="118"/>
      <c r="P524" s="118"/>
      <c r="Q524" s="118"/>
      <c r="R524" s="118"/>
      <c r="S524" s="118"/>
      <c r="T524" s="118"/>
      <c r="U524" s="118"/>
      <c r="V524" s="118"/>
      <c r="W524" s="118"/>
      <c r="X524" s="118"/>
      <c r="Y524" s="118"/>
      <c r="Z524" s="118"/>
      <c r="AA524" s="118"/>
      <c r="AB524" s="118"/>
      <c r="AC524" s="118"/>
      <c r="AD524" s="118"/>
      <c r="AE524" s="118"/>
      <c r="AF524" s="119"/>
      <c r="AG524" s="102">
        <v>7250</v>
      </c>
      <c r="AH524" s="103"/>
      <c r="AI524" s="104"/>
      <c r="AJ524" s="102">
        <v>8700</v>
      </c>
      <c r="AK524" s="103"/>
      <c r="AL524" s="104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</row>
    <row r="525" spans="2:150" ht="33" customHeight="1" x14ac:dyDescent="0.25"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</row>
    <row r="526" spans="2:150" ht="33" customHeight="1" x14ac:dyDescent="0.25"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</row>
    <row r="527" spans="2:150" ht="33" customHeight="1" x14ac:dyDescent="0.25"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</row>
  </sheetData>
  <mergeCells count="1875">
    <mergeCell ref="B388:F388"/>
    <mergeCell ref="G388:AA388"/>
    <mergeCell ref="G444:AF444"/>
    <mergeCell ref="G445:AF445"/>
    <mergeCell ref="G446:AF446"/>
    <mergeCell ref="G447:AF447"/>
    <mergeCell ref="G448:AF448"/>
    <mergeCell ref="G449:AF449"/>
    <mergeCell ref="G450:AF450"/>
    <mergeCell ref="G452:AF452"/>
    <mergeCell ref="G453:AF453"/>
    <mergeCell ref="G454:AF454"/>
    <mergeCell ref="G455:AF455"/>
    <mergeCell ref="G456:AF456"/>
    <mergeCell ref="G457:AF457"/>
    <mergeCell ref="G225:AA225"/>
    <mergeCell ref="AJ85:AL85"/>
    <mergeCell ref="AJ95:AL95"/>
    <mergeCell ref="AJ96:AL96"/>
    <mergeCell ref="C137:F137"/>
    <mergeCell ref="C139:F139"/>
    <mergeCell ref="C138:F138"/>
    <mergeCell ref="C140:F140"/>
    <mergeCell ref="C143:F143"/>
    <mergeCell ref="C144:F144"/>
    <mergeCell ref="C146:F146"/>
    <mergeCell ref="C148:F148"/>
    <mergeCell ref="C149:F149"/>
    <mergeCell ref="C150:F150"/>
    <mergeCell ref="G136:AF136"/>
    <mergeCell ref="C147:F147"/>
    <mergeCell ref="B122:F122"/>
    <mergeCell ref="B404:F404"/>
    <mergeCell ref="G404:AA404"/>
    <mergeCell ref="B423:AL423"/>
    <mergeCell ref="AG424:AI424"/>
    <mergeCell ref="AJ424:AL424"/>
    <mergeCell ref="AG425:AI425"/>
    <mergeCell ref="AJ425:AL425"/>
    <mergeCell ref="B424:F424"/>
    <mergeCell ref="G424:AF424"/>
    <mergeCell ref="C425:F425"/>
    <mergeCell ref="G425:AF425"/>
    <mergeCell ref="B440:F440"/>
    <mergeCell ref="G440:AF440"/>
    <mergeCell ref="C441:F441"/>
    <mergeCell ref="G441:AF441"/>
    <mergeCell ref="G216:AF216"/>
    <mergeCell ref="G217:AF217"/>
    <mergeCell ref="B230:F230"/>
    <mergeCell ref="G230:AF230"/>
    <mergeCell ref="C231:F231"/>
    <mergeCell ref="C232:F232"/>
    <mergeCell ref="C233:F233"/>
    <mergeCell ref="C234:F234"/>
    <mergeCell ref="C235:F235"/>
    <mergeCell ref="C236:F236"/>
    <mergeCell ref="G231:AF231"/>
    <mergeCell ref="G232:AF232"/>
    <mergeCell ref="G233:AF233"/>
    <mergeCell ref="G234:AF234"/>
    <mergeCell ref="AG217:AI217"/>
    <mergeCell ref="AB56:AC56"/>
    <mergeCell ref="AD56:AF56"/>
    <mergeCell ref="AG56:AI56"/>
    <mergeCell ref="H57:K57"/>
    <mergeCell ref="L57:AA57"/>
    <mergeCell ref="AB57:AC57"/>
    <mergeCell ref="G148:AF148"/>
    <mergeCell ref="G149:AF149"/>
    <mergeCell ref="G150:AF150"/>
    <mergeCell ref="C93:F93"/>
    <mergeCell ref="C95:F95"/>
    <mergeCell ref="C96:F96"/>
    <mergeCell ref="G85:AF85"/>
    <mergeCell ref="G87:AF87"/>
    <mergeCell ref="G88:AF88"/>
    <mergeCell ref="G89:AF89"/>
    <mergeCell ref="G90:AF90"/>
    <mergeCell ref="G91:AF91"/>
    <mergeCell ref="G92:AF92"/>
    <mergeCell ref="G93:AF93"/>
    <mergeCell ref="G95:AF95"/>
    <mergeCell ref="G96:AF96"/>
    <mergeCell ref="B135:F135"/>
    <mergeCell ref="G135:AF135"/>
    <mergeCell ref="G100:K100"/>
    <mergeCell ref="B114:F114"/>
    <mergeCell ref="B126:F126"/>
    <mergeCell ref="H127:K127"/>
    <mergeCell ref="L127:AF127"/>
    <mergeCell ref="H105:K105"/>
    <mergeCell ref="L105:AF105"/>
    <mergeCell ref="H104:K104"/>
    <mergeCell ref="H62:K62"/>
    <mergeCell ref="L62:AA62"/>
    <mergeCell ref="AB62:AC62"/>
    <mergeCell ref="AD62:AF62"/>
    <mergeCell ref="AG62:AI62"/>
    <mergeCell ref="H63:K63"/>
    <mergeCell ref="L63:AA63"/>
    <mergeCell ref="AB63:AC63"/>
    <mergeCell ref="AD63:AF63"/>
    <mergeCell ref="AG63:AI63"/>
    <mergeCell ref="H68:K68"/>
    <mergeCell ref="L68:AA68"/>
    <mergeCell ref="AB68:AC68"/>
    <mergeCell ref="AD68:AF68"/>
    <mergeCell ref="AG68:AI68"/>
    <mergeCell ref="H66:K66"/>
    <mergeCell ref="L66:AA66"/>
    <mergeCell ref="AB66:AC66"/>
    <mergeCell ref="AD66:AF66"/>
    <mergeCell ref="AG66:AI66"/>
    <mergeCell ref="AG65:AI65"/>
    <mergeCell ref="H56:K56"/>
    <mergeCell ref="L56:AA56"/>
    <mergeCell ref="B58:F58"/>
    <mergeCell ref="G58:AA58"/>
    <mergeCell ref="AJ58:AL60"/>
    <mergeCell ref="B59:F60"/>
    <mergeCell ref="H59:K59"/>
    <mergeCell ref="L59:AA59"/>
    <mergeCell ref="AB59:AC59"/>
    <mergeCell ref="AD59:AF59"/>
    <mergeCell ref="AG59:AI59"/>
    <mergeCell ref="H60:K60"/>
    <mergeCell ref="L60:AA60"/>
    <mergeCell ref="AB60:AC60"/>
    <mergeCell ref="AD60:AF60"/>
    <mergeCell ref="AG60:AI60"/>
    <mergeCell ref="B65:F68"/>
    <mergeCell ref="B64:F64"/>
    <mergeCell ref="G64:AA64"/>
    <mergeCell ref="AJ64:AL68"/>
    <mergeCell ref="H67:K67"/>
    <mergeCell ref="L67:AA67"/>
    <mergeCell ref="AB67:AC67"/>
    <mergeCell ref="AD67:AF67"/>
    <mergeCell ref="AG67:AI67"/>
    <mergeCell ref="H65:K65"/>
    <mergeCell ref="L65:AA65"/>
    <mergeCell ref="AB65:AC65"/>
    <mergeCell ref="AD65:AF65"/>
    <mergeCell ref="B61:F61"/>
    <mergeCell ref="G61:AA61"/>
    <mergeCell ref="AJ61:AL63"/>
    <mergeCell ref="B49:F49"/>
    <mergeCell ref="G49:AA49"/>
    <mergeCell ref="AJ49:AL51"/>
    <mergeCell ref="B50:F51"/>
    <mergeCell ref="H50:K50"/>
    <mergeCell ref="L50:AA50"/>
    <mergeCell ref="AB50:AC50"/>
    <mergeCell ref="AD50:AF50"/>
    <mergeCell ref="AG50:AI50"/>
    <mergeCell ref="H51:K51"/>
    <mergeCell ref="L51:AA51"/>
    <mergeCell ref="AB51:AC51"/>
    <mergeCell ref="AD51:AF51"/>
    <mergeCell ref="AG51:AI51"/>
    <mergeCell ref="AG57:AI57"/>
    <mergeCell ref="B52:F52"/>
    <mergeCell ref="G52:AA52"/>
    <mergeCell ref="AJ52:AL54"/>
    <mergeCell ref="H53:K53"/>
    <mergeCell ref="L53:AA53"/>
    <mergeCell ref="AB53:AC53"/>
    <mergeCell ref="AD53:AF53"/>
    <mergeCell ref="AG53:AI53"/>
    <mergeCell ref="H54:K54"/>
    <mergeCell ref="L54:AA54"/>
    <mergeCell ref="AB54:AC54"/>
    <mergeCell ref="AD54:AF54"/>
    <mergeCell ref="AG54:AI54"/>
    <mergeCell ref="B53:F57"/>
    <mergeCell ref="AD57:AF57"/>
    <mergeCell ref="G55:AA55"/>
    <mergeCell ref="AJ55:AL57"/>
    <mergeCell ref="L43:AA43"/>
    <mergeCell ref="AB43:AC43"/>
    <mergeCell ref="AD43:AF43"/>
    <mergeCell ref="AG43:AI43"/>
    <mergeCell ref="H44:K44"/>
    <mergeCell ref="L44:AA44"/>
    <mergeCell ref="AB44:AC44"/>
    <mergeCell ref="AD44:AF44"/>
    <mergeCell ref="AG44:AI44"/>
    <mergeCell ref="B46:F48"/>
    <mergeCell ref="H46:K46"/>
    <mergeCell ref="L46:AA46"/>
    <mergeCell ref="AB46:AC46"/>
    <mergeCell ref="AD46:AF46"/>
    <mergeCell ref="AG46:AI46"/>
    <mergeCell ref="H48:K48"/>
    <mergeCell ref="L48:AA48"/>
    <mergeCell ref="AB48:AC48"/>
    <mergeCell ref="AD48:AF48"/>
    <mergeCell ref="AG48:AI48"/>
    <mergeCell ref="H47:K47"/>
    <mergeCell ref="L47:AA47"/>
    <mergeCell ref="AB47:AC47"/>
    <mergeCell ref="AD47:AF47"/>
    <mergeCell ref="AG47:AI47"/>
    <mergeCell ref="AD36:AF36"/>
    <mergeCell ref="B33:F33"/>
    <mergeCell ref="G33:AA33"/>
    <mergeCell ref="G30:AA30"/>
    <mergeCell ref="B27:F27"/>
    <mergeCell ref="G27:AA27"/>
    <mergeCell ref="B24:F24"/>
    <mergeCell ref="G24:AA24"/>
    <mergeCell ref="B18:F18"/>
    <mergeCell ref="B45:F45"/>
    <mergeCell ref="G45:AA45"/>
    <mergeCell ref="AJ45:AL48"/>
    <mergeCell ref="B38:F38"/>
    <mergeCell ref="G38:AA38"/>
    <mergeCell ref="AJ38:AL40"/>
    <mergeCell ref="B39:F40"/>
    <mergeCell ref="H39:K39"/>
    <mergeCell ref="L39:AA39"/>
    <mergeCell ref="AB39:AC39"/>
    <mergeCell ref="AD39:AF39"/>
    <mergeCell ref="AG39:AI39"/>
    <mergeCell ref="H40:K40"/>
    <mergeCell ref="L40:AA40"/>
    <mergeCell ref="AB40:AC40"/>
    <mergeCell ref="AD40:AF40"/>
    <mergeCell ref="AG40:AI40"/>
    <mergeCell ref="B41:AL41"/>
    <mergeCell ref="B42:F42"/>
    <mergeCell ref="G42:AA42"/>
    <mergeCell ref="AJ42:AL44"/>
    <mergeCell ref="B43:F44"/>
    <mergeCell ref="H43:K43"/>
    <mergeCell ref="AJ30:AL32"/>
    <mergeCell ref="H31:K31"/>
    <mergeCell ref="L31:AA31"/>
    <mergeCell ref="AB31:AC31"/>
    <mergeCell ref="AD31:AF31"/>
    <mergeCell ref="AG31:AI31"/>
    <mergeCell ref="H32:K32"/>
    <mergeCell ref="L32:AA32"/>
    <mergeCell ref="AB32:AC32"/>
    <mergeCell ref="AD32:AF32"/>
    <mergeCell ref="AG32:AI32"/>
    <mergeCell ref="AJ33:AL37"/>
    <mergeCell ref="B34:F37"/>
    <mergeCell ref="H34:K34"/>
    <mergeCell ref="L34:AA34"/>
    <mergeCell ref="AB34:AC34"/>
    <mergeCell ref="AD34:AF34"/>
    <mergeCell ref="AG34:AI34"/>
    <mergeCell ref="H37:K37"/>
    <mergeCell ref="L37:AA37"/>
    <mergeCell ref="AB37:AC37"/>
    <mergeCell ref="AD37:AF37"/>
    <mergeCell ref="AG37:AI37"/>
    <mergeCell ref="H35:K35"/>
    <mergeCell ref="H36:K36"/>
    <mergeCell ref="AG35:AI35"/>
    <mergeCell ref="AG36:AI36"/>
    <mergeCell ref="L35:AA35"/>
    <mergeCell ref="L36:AA36"/>
    <mergeCell ref="AB35:AC35"/>
    <mergeCell ref="AB36:AC36"/>
    <mergeCell ref="AD35:AF35"/>
    <mergeCell ref="AJ24:AL26"/>
    <mergeCell ref="B25:F26"/>
    <mergeCell ref="H25:K25"/>
    <mergeCell ref="L25:AA25"/>
    <mergeCell ref="AB25:AC25"/>
    <mergeCell ref="AD25:AF25"/>
    <mergeCell ref="AG25:AI25"/>
    <mergeCell ref="H26:K26"/>
    <mergeCell ref="L26:AA26"/>
    <mergeCell ref="AB26:AC26"/>
    <mergeCell ref="AD26:AF26"/>
    <mergeCell ref="AG26:AI26"/>
    <mergeCell ref="G21:AA21"/>
    <mergeCell ref="AJ27:AL29"/>
    <mergeCell ref="H28:K28"/>
    <mergeCell ref="L28:AA28"/>
    <mergeCell ref="AB28:AC28"/>
    <mergeCell ref="AD28:AF28"/>
    <mergeCell ref="AG28:AI28"/>
    <mergeCell ref="H29:K29"/>
    <mergeCell ref="L29:AA29"/>
    <mergeCell ref="AB29:AC29"/>
    <mergeCell ref="AD29:AF29"/>
    <mergeCell ref="AG29:AI29"/>
    <mergeCell ref="B19:F23"/>
    <mergeCell ref="AJ18:AL20"/>
    <mergeCell ref="H19:K19"/>
    <mergeCell ref="L19:AA19"/>
    <mergeCell ref="AB19:AC19"/>
    <mergeCell ref="AD19:AF19"/>
    <mergeCell ref="AG19:AI19"/>
    <mergeCell ref="H20:K20"/>
    <mergeCell ref="L20:AA20"/>
    <mergeCell ref="AB20:AC20"/>
    <mergeCell ref="AD20:AF20"/>
    <mergeCell ref="AG20:AI20"/>
    <mergeCell ref="AG17:AI17"/>
    <mergeCell ref="AD17:AF17"/>
    <mergeCell ref="G18:AA18"/>
    <mergeCell ref="L16:AA16"/>
    <mergeCell ref="G15:AA15"/>
    <mergeCell ref="AJ21:AL23"/>
    <mergeCell ref="H22:K22"/>
    <mergeCell ref="L22:AA22"/>
    <mergeCell ref="AB22:AC22"/>
    <mergeCell ref="AD22:AF22"/>
    <mergeCell ref="AG22:AI22"/>
    <mergeCell ref="H23:K23"/>
    <mergeCell ref="L23:AA23"/>
    <mergeCell ref="AB23:AC23"/>
    <mergeCell ref="AD23:AF23"/>
    <mergeCell ref="AG23:AI23"/>
    <mergeCell ref="G9:AA9"/>
    <mergeCell ref="L10:AA10"/>
    <mergeCell ref="L11:AA11"/>
    <mergeCell ref="AB16:AC16"/>
    <mergeCell ref="H17:K17"/>
    <mergeCell ref="L17:AA17"/>
    <mergeCell ref="AB17:AC17"/>
    <mergeCell ref="B12:F12"/>
    <mergeCell ref="G12:AA12"/>
    <mergeCell ref="AJ12:AL14"/>
    <mergeCell ref="H13:K13"/>
    <mergeCell ref="L13:AA13"/>
    <mergeCell ref="AB13:AC13"/>
    <mergeCell ref="AD13:AF13"/>
    <mergeCell ref="AG13:AI13"/>
    <mergeCell ref="H14:K14"/>
    <mergeCell ref="L14:AA14"/>
    <mergeCell ref="AB14:AC14"/>
    <mergeCell ref="AD14:AF14"/>
    <mergeCell ref="AG14:AI14"/>
    <mergeCell ref="H16:K16"/>
    <mergeCell ref="AD16:AF16"/>
    <mergeCell ref="AG16:AI16"/>
    <mergeCell ref="AJ15:AL17"/>
    <mergeCell ref="B13:F17"/>
    <mergeCell ref="B84:F84"/>
    <mergeCell ref="G84:AF84"/>
    <mergeCell ref="C85:F85"/>
    <mergeCell ref="C87:F87"/>
    <mergeCell ref="C88:F88"/>
    <mergeCell ref="C89:F89"/>
    <mergeCell ref="C90:F90"/>
    <mergeCell ref="C91:F91"/>
    <mergeCell ref="C92:F92"/>
    <mergeCell ref="AF79:AL79"/>
    <mergeCell ref="AF80:AL80"/>
    <mergeCell ref="B83:AL83"/>
    <mergeCell ref="B6:AL6"/>
    <mergeCell ref="B8:F8"/>
    <mergeCell ref="G8:K8"/>
    <mergeCell ref="L8:AA8"/>
    <mergeCell ref="AB8:AC8"/>
    <mergeCell ref="AD8:AF8"/>
    <mergeCell ref="AG8:AI8"/>
    <mergeCell ref="AJ8:AL8"/>
    <mergeCell ref="B7:AL7"/>
    <mergeCell ref="B9:F9"/>
    <mergeCell ref="B10:F11"/>
    <mergeCell ref="H10:K10"/>
    <mergeCell ref="H11:K11"/>
    <mergeCell ref="AB10:AC10"/>
    <mergeCell ref="AB11:AC11"/>
    <mergeCell ref="AD10:AF10"/>
    <mergeCell ref="AD11:AF11"/>
    <mergeCell ref="AG10:AI10"/>
    <mergeCell ref="AG11:AI11"/>
    <mergeCell ref="AJ9:AL11"/>
    <mergeCell ref="H111:K111"/>
    <mergeCell ref="L111:AF111"/>
    <mergeCell ref="G103:AF103"/>
    <mergeCell ref="AJ108:AL108"/>
    <mergeCell ref="H109:K109"/>
    <mergeCell ref="L109:AF109"/>
    <mergeCell ref="L119:AF119"/>
    <mergeCell ref="AJ104:AL104"/>
    <mergeCell ref="L104:AF104"/>
    <mergeCell ref="AG105:AI105"/>
    <mergeCell ref="AJ105:AL105"/>
    <mergeCell ref="AJ84:AL84"/>
    <mergeCell ref="AG84:AI84"/>
    <mergeCell ref="AG85:AI85"/>
    <mergeCell ref="AG90:AI90"/>
    <mergeCell ref="AG91:AI91"/>
    <mergeCell ref="AG93:AI93"/>
    <mergeCell ref="AG95:AI95"/>
    <mergeCell ref="AG96:AI96"/>
    <mergeCell ref="B98:AL98"/>
    <mergeCell ref="B99:AL99"/>
    <mergeCell ref="AJ91:AL91"/>
    <mergeCell ref="AG92:AI92"/>
    <mergeCell ref="AJ92:AL92"/>
    <mergeCell ref="AJ93:AL93"/>
    <mergeCell ref="AG87:AI87"/>
    <mergeCell ref="AJ87:AL87"/>
    <mergeCell ref="AG88:AI88"/>
    <mergeCell ref="AJ88:AL88"/>
    <mergeCell ref="AG89:AI89"/>
    <mergeCell ref="AJ89:AL89"/>
    <mergeCell ref="AJ90:AL90"/>
    <mergeCell ref="AJ120:AL120"/>
    <mergeCell ref="G107:AF107"/>
    <mergeCell ref="G110:AF110"/>
    <mergeCell ref="G112:AF112"/>
    <mergeCell ref="H113:K113"/>
    <mergeCell ref="L113:AF113"/>
    <mergeCell ref="AG113:AI113"/>
    <mergeCell ref="AG111:AI111"/>
    <mergeCell ref="AJ111:AL111"/>
    <mergeCell ref="AG109:AI109"/>
    <mergeCell ref="AJ109:AL109"/>
    <mergeCell ref="AG100:AI100"/>
    <mergeCell ref="AJ100:AL100"/>
    <mergeCell ref="L100:AF100"/>
    <mergeCell ref="B101:F101"/>
    <mergeCell ref="H119:K119"/>
    <mergeCell ref="AG119:AI119"/>
    <mergeCell ref="G101:AF101"/>
    <mergeCell ref="L102:AF102"/>
    <mergeCell ref="B100:F100"/>
    <mergeCell ref="H102:K102"/>
    <mergeCell ref="AG102:AI102"/>
    <mergeCell ref="H117:K117"/>
    <mergeCell ref="AG117:AI117"/>
    <mergeCell ref="L117:AF117"/>
    <mergeCell ref="AJ102:AL102"/>
    <mergeCell ref="AJ117:AL117"/>
    <mergeCell ref="AJ119:AL119"/>
    <mergeCell ref="H115:K115"/>
    <mergeCell ref="L115:AF115"/>
    <mergeCell ref="AG115:AI115"/>
    <mergeCell ref="AJ115:AL115"/>
    <mergeCell ref="AF156:AL156"/>
    <mergeCell ref="AF157:AL157"/>
    <mergeCell ref="AJ147:AL147"/>
    <mergeCell ref="AG150:AI150"/>
    <mergeCell ref="AJ150:AL150"/>
    <mergeCell ref="AG148:AI148"/>
    <mergeCell ref="AJ148:AL148"/>
    <mergeCell ref="AG149:AI149"/>
    <mergeCell ref="AJ149:AL149"/>
    <mergeCell ref="H129:K129"/>
    <mergeCell ref="L129:AF129"/>
    <mergeCell ref="AG129:AI129"/>
    <mergeCell ref="AJ129:AL129"/>
    <mergeCell ref="H133:K133"/>
    <mergeCell ref="L133:AF133"/>
    <mergeCell ref="AG133:AI133"/>
    <mergeCell ref="AJ133:AL133"/>
    <mergeCell ref="G130:AF130"/>
    <mergeCell ref="H131:K131"/>
    <mergeCell ref="L131:AF131"/>
    <mergeCell ref="AG131:AI131"/>
    <mergeCell ref="AJ131:AL131"/>
    <mergeCell ref="G132:AF132"/>
    <mergeCell ref="G137:AF137"/>
    <mergeCell ref="G138:AF138"/>
    <mergeCell ref="G139:AF139"/>
    <mergeCell ref="G140:AF140"/>
    <mergeCell ref="G141:AF141"/>
    <mergeCell ref="G143:AF143"/>
    <mergeCell ref="G144:AF144"/>
    <mergeCell ref="G146:AF146"/>
    <mergeCell ref="G147:AF147"/>
    <mergeCell ref="G122:AF122"/>
    <mergeCell ref="H123:K123"/>
    <mergeCell ref="L123:AF123"/>
    <mergeCell ref="AG123:AI123"/>
    <mergeCell ref="AJ123:AL123"/>
    <mergeCell ref="B134:AL134"/>
    <mergeCell ref="AG135:AI135"/>
    <mergeCell ref="AJ135:AL135"/>
    <mergeCell ref="AG136:AI136"/>
    <mergeCell ref="AJ136:AL136"/>
    <mergeCell ref="AG143:AI143"/>
    <mergeCell ref="AJ143:AL143"/>
    <mergeCell ref="C136:F136"/>
    <mergeCell ref="AG138:AI138"/>
    <mergeCell ref="AJ138:AL138"/>
    <mergeCell ref="AG137:AI137"/>
    <mergeCell ref="AJ137:AL137"/>
    <mergeCell ref="AG141:AI141"/>
    <mergeCell ref="AJ141:AL141"/>
    <mergeCell ref="C141:F141"/>
    <mergeCell ref="AG127:AI127"/>
    <mergeCell ref="AJ127:AL127"/>
    <mergeCell ref="G128:AF128"/>
    <mergeCell ref="AG147:AI147"/>
    <mergeCell ref="AG140:AI140"/>
    <mergeCell ref="AJ140:AL140"/>
    <mergeCell ref="AG144:AI144"/>
    <mergeCell ref="AJ144:AL144"/>
    <mergeCell ref="AG146:AI146"/>
    <mergeCell ref="AJ146:AL146"/>
    <mergeCell ref="AG139:AI139"/>
    <mergeCell ref="AJ139:AL139"/>
    <mergeCell ref="G126:AF126"/>
    <mergeCell ref="AB164:AC164"/>
    <mergeCell ref="AD164:AF164"/>
    <mergeCell ref="AG164:AI164"/>
    <mergeCell ref="H165:K165"/>
    <mergeCell ref="L165:AA165"/>
    <mergeCell ref="AB165:AC165"/>
    <mergeCell ref="AD165:AF165"/>
    <mergeCell ref="AG165:AI165"/>
    <mergeCell ref="B160:AL160"/>
    <mergeCell ref="B162:F162"/>
    <mergeCell ref="G162:K162"/>
    <mergeCell ref="L162:AA162"/>
    <mergeCell ref="AB162:AC162"/>
    <mergeCell ref="AD162:AF162"/>
    <mergeCell ref="B163:F163"/>
    <mergeCell ref="G163:AA163"/>
    <mergeCell ref="AJ163:AL165"/>
    <mergeCell ref="H164:K164"/>
    <mergeCell ref="L164:AA164"/>
    <mergeCell ref="B161:AL161"/>
    <mergeCell ref="AG162:AI162"/>
    <mergeCell ref="AJ162:AL162"/>
    <mergeCell ref="G169:AA169"/>
    <mergeCell ref="AJ169:AL171"/>
    <mergeCell ref="H170:K170"/>
    <mergeCell ref="L170:AA170"/>
    <mergeCell ref="AB170:AC170"/>
    <mergeCell ref="AD170:AF170"/>
    <mergeCell ref="AG170:AI170"/>
    <mergeCell ref="H171:K171"/>
    <mergeCell ref="L171:AA171"/>
    <mergeCell ref="AB171:AC171"/>
    <mergeCell ref="AD171:AF171"/>
    <mergeCell ref="AG171:AI171"/>
    <mergeCell ref="G166:AA166"/>
    <mergeCell ref="AJ166:AL168"/>
    <mergeCell ref="H167:K167"/>
    <mergeCell ref="L167:AA167"/>
    <mergeCell ref="AB167:AC167"/>
    <mergeCell ref="AD167:AF167"/>
    <mergeCell ref="AG167:AI167"/>
    <mergeCell ref="H168:K168"/>
    <mergeCell ref="L168:AA168"/>
    <mergeCell ref="AB168:AC168"/>
    <mergeCell ref="AD168:AF168"/>
    <mergeCell ref="AG168:AI168"/>
    <mergeCell ref="G175:AA175"/>
    <mergeCell ref="AJ175:AL177"/>
    <mergeCell ref="H176:K176"/>
    <mergeCell ref="L176:AA176"/>
    <mergeCell ref="AB176:AC176"/>
    <mergeCell ref="AD176:AF176"/>
    <mergeCell ref="AG176:AI176"/>
    <mergeCell ref="H177:K177"/>
    <mergeCell ref="L177:AA177"/>
    <mergeCell ref="AB177:AC177"/>
    <mergeCell ref="AD177:AF177"/>
    <mergeCell ref="AG177:AI177"/>
    <mergeCell ref="G172:AA172"/>
    <mergeCell ref="AJ172:AL174"/>
    <mergeCell ref="H173:K173"/>
    <mergeCell ref="L173:AA173"/>
    <mergeCell ref="AB173:AC173"/>
    <mergeCell ref="AD173:AF173"/>
    <mergeCell ref="AG173:AI173"/>
    <mergeCell ref="H174:K174"/>
    <mergeCell ref="L174:AA174"/>
    <mergeCell ref="AB174:AC174"/>
    <mergeCell ref="AD174:AF174"/>
    <mergeCell ref="AG174:AI174"/>
    <mergeCell ref="B182:AL182"/>
    <mergeCell ref="AG183:AI183"/>
    <mergeCell ref="AJ183:AL183"/>
    <mergeCell ref="G178:AA178"/>
    <mergeCell ref="AJ178:AL180"/>
    <mergeCell ref="H179:K179"/>
    <mergeCell ref="L179:AA179"/>
    <mergeCell ref="AB179:AC179"/>
    <mergeCell ref="AD179:AF179"/>
    <mergeCell ref="AG179:AI179"/>
    <mergeCell ref="H180:K180"/>
    <mergeCell ref="L180:AA180"/>
    <mergeCell ref="AB180:AC180"/>
    <mergeCell ref="AD180:AF180"/>
    <mergeCell ref="AG180:AI180"/>
    <mergeCell ref="B183:F183"/>
    <mergeCell ref="G183:AF183"/>
    <mergeCell ref="B189:AL189"/>
    <mergeCell ref="B190:F190"/>
    <mergeCell ref="G190:K190"/>
    <mergeCell ref="L190:AA190"/>
    <mergeCell ref="AB190:AC190"/>
    <mergeCell ref="AD190:AF190"/>
    <mergeCell ref="AG190:AI190"/>
    <mergeCell ref="AJ190:AL190"/>
    <mergeCell ref="AG187:AI187"/>
    <mergeCell ref="AJ187:AL187"/>
    <mergeCell ref="AG184:AI184"/>
    <mergeCell ref="AJ184:AL184"/>
    <mergeCell ref="AG185:AI185"/>
    <mergeCell ref="AJ185:AL185"/>
    <mergeCell ref="AG186:AI186"/>
    <mergeCell ref="AJ186:AL186"/>
    <mergeCell ref="C184:F184"/>
    <mergeCell ref="C185:F185"/>
    <mergeCell ref="C186:F186"/>
    <mergeCell ref="C187:F187"/>
    <mergeCell ref="G184:AF184"/>
    <mergeCell ref="G185:AF185"/>
    <mergeCell ref="G186:AF186"/>
    <mergeCell ref="G187:AF187"/>
    <mergeCell ref="B191:F191"/>
    <mergeCell ref="G191:AA191"/>
    <mergeCell ref="AJ191:AL194"/>
    <mergeCell ref="H192:K192"/>
    <mergeCell ref="L192:AA192"/>
    <mergeCell ref="AB192:AC192"/>
    <mergeCell ref="AD192:AF192"/>
    <mergeCell ref="AG192:AI192"/>
    <mergeCell ref="H194:K194"/>
    <mergeCell ref="L194:AA194"/>
    <mergeCell ref="AB194:AC194"/>
    <mergeCell ref="AD194:AF194"/>
    <mergeCell ref="AG194:AI194"/>
    <mergeCell ref="H193:K193"/>
    <mergeCell ref="L193:AA193"/>
    <mergeCell ref="AB193:AC193"/>
    <mergeCell ref="AD193:AF193"/>
    <mergeCell ref="AG193:AI193"/>
    <mergeCell ref="G195:AA195"/>
    <mergeCell ref="AJ195:AL198"/>
    <mergeCell ref="H196:K196"/>
    <mergeCell ref="L196:AA196"/>
    <mergeCell ref="AB196:AC196"/>
    <mergeCell ref="AD196:AF196"/>
    <mergeCell ref="AG196:AI196"/>
    <mergeCell ref="H197:K197"/>
    <mergeCell ref="L197:AA197"/>
    <mergeCell ref="AB197:AC197"/>
    <mergeCell ref="AD197:AF197"/>
    <mergeCell ref="AG197:AI197"/>
    <mergeCell ref="H198:K198"/>
    <mergeCell ref="L198:AA198"/>
    <mergeCell ref="AB198:AC198"/>
    <mergeCell ref="AD198:AF198"/>
    <mergeCell ref="AG198:AI198"/>
    <mergeCell ref="G199:AA199"/>
    <mergeCell ref="AJ199:AL202"/>
    <mergeCell ref="H200:K200"/>
    <mergeCell ref="L200:AA200"/>
    <mergeCell ref="AB200:AC200"/>
    <mergeCell ref="AD200:AF200"/>
    <mergeCell ref="AG200:AI200"/>
    <mergeCell ref="H201:K201"/>
    <mergeCell ref="L201:AA201"/>
    <mergeCell ref="AB201:AC201"/>
    <mergeCell ref="AD201:AF201"/>
    <mergeCell ref="AG201:AI201"/>
    <mergeCell ref="H202:K202"/>
    <mergeCell ref="L202:AA202"/>
    <mergeCell ref="AB202:AC202"/>
    <mergeCell ref="AD202:AF202"/>
    <mergeCell ref="AG202:AI202"/>
    <mergeCell ref="B208:AL208"/>
    <mergeCell ref="AG209:AI209"/>
    <mergeCell ref="AJ209:AL209"/>
    <mergeCell ref="G203:AA203"/>
    <mergeCell ref="AJ203:AL206"/>
    <mergeCell ref="H204:K204"/>
    <mergeCell ref="L204:AA204"/>
    <mergeCell ref="AB204:AC204"/>
    <mergeCell ref="AD204:AF204"/>
    <mergeCell ref="AG204:AI204"/>
    <mergeCell ref="H205:K205"/>
    <mergeCell ref="L205:AA205"/>
    <mergeCell ref="AB205:AC205"/>
    <mergeCell ref="AD205:AF205"/>
    <mergeCell ref="AG205:AI205"/>
    <mergeCell ref="H206:K206"/>
    <mergeCell ref="L206:AA206"/>
    <mergeCell ref="AB206:AC206"/>
    <mergeCell ref="AD206:AF206"/>
    <mergeCell ref="AG206:AI206"/>
    <mergeCell ref="B209:F209"/>
    <mergeCell ref="G209:AF209"/>
    <mergeCell ref="AG213:AI213"/>
    <mergeCell ref="AJ213:AL213"/>
    <mergeCell ref="AG214:AI214"/>
    <mergeCell ref="AJ214:AL214"/>
    <mergeCell ref="AG215:AI215"/>
    <mergeCell ref="AJ215:AL215"/>
    <mergeCell ref="AG210:AI210"/>
    <mergeCell ref="AJ210:AL210"/>
    <mergeCell ref="AG211:AI211"/>
    <mergeCell ref="AJ211:AL211"/>
    <mergeCell ref="AG212:AI212"/>
    <mergeCell ref="AJ212:AL212"/>
    <mergeCell ref="C210:F210"/>
    <mergeCell ref="C211:F211"/>
    <mergeCell ref="C212:F212"/>
    <mergeCell ref="C213:F213"/>
    <mergeCell ref="C215:F215"/>
    <mergeCell ref="C214:F214"/>
    <mergeCell ref="G210:AF210"/>
    <mergeCell ref="G211:AF211"/>
    <mergeCell ref="G212:AF212"/>
    <mergeCell ref="G213:AF213"/>
    <mergeCell ref="G214:AF214"/>
    <mergeCell ref="G215:AF215"/>
    <mergeCell ref="AJ217:AL217"/>
    <mergeCell ref="B219:AL219"/>
    <mergeCell ref="B220:AL220"/>
    <mergeCell ref="B221:F221"/>
    <mergeCell ref="G221:K221"/>
    <mergeCell ref="L221:AA221"/>
    <mergeCell ref="AB221:AC221"/>
    <mergeCell ref="AG221:AI221"/>
    <mergeCell ref="AJ221:AL221"/>
    <mergeCell ref="AD221:AF221"/>
    <mergeCell ref="AG216:AI216"/>
    <mergeCell ref="AJ216:AL216"/>
    <mergeCell ref="C216:F216"/>
    <mergeCell ref="C217:F217"/>
    <mergeCell ref="AG232:AI232"/>
    <mergeCell ref="AG233:AI233"/>
    <mergeCell ref="AJ232:AL232"/>
    <mergeCell ref="AJ233:AL233"/>
    <mergeCell ref="B222:F222"/>
    <mergeCell ref="G222:AA222"/>
    <mergeCell ref="AJ222:AL224"/>
    <mergeCell ref="H223:K223"/>
    <mergeCell ref="L223:AA223"/>
    <mergeCell ref="AB223:AC223"/>
    <mergeCell ref="AD223:AF223"/>
    <mergeCell ref="AG223:AI223"/>
    <mergeCell ref="H224:K224"/>
    <mergeCell ref="L224:AA224"/>
    <mergeCell ref="AB224:AC224"/>
    <mergeCell ref="AD224:AF224"/>
    <mergeCell ref="AG224:AI224"/>
    <mergeCell ref="AJ225:AL227"/>
    <mergeCell ref="H226:K226"/>
    <mergeCell ref="B229:AL229"/>
    <mergeCell ref="AG230:AI230"/>
    <mergeCell ref="AJ230:AL230"/>
    <mergeCell ref="AG231:AI231"/>
    <mergeCell ref="AJ231:AL231"/>
    <mergeCell ref="L226:AA226"/>
    <mergeCell ref="AB226:AC226"/>
    <mergeCell ref="AD226:AF226"/>
    <mergeCell ref="AG226:AI226"/>
    <mergeCell ref="H227:K227"/>
    <mergeCell ref="L227:AA227"/>
    <mergeCell ref="AB227:AC227"/>
    <mergeCell ref="AD227:AF227"/>
    <mergeCell ref="AG227:AI227"/>
    <mergeCell ref="AF244:AL244"/>
    <mergeCell ref="AF245:AL245"/>
    <mergeCell ref="G235:AF235"/>
    <mergeCell ref="G236:AF236"/>
    <mergeCell ref="B248:AL248"/>
    <mergeCell ref="B249:F249"/>
    <mergeCell ref="G249:K249"/>
    <mergeCell ref="L249:AA249"/>
    <mergeCell ref="AB249:AC249"/>
    <mergeCell ref="AD249:AF249"/>
    <mergeCell ref="AG249:AI249"/>
    <mergeCell ref="AJ249:AL249"/>
    <mergeCell ref="AG234:AI234"/>
    <mergeCell ref="AJ234:AL234"/>
    <mergeCell ref="AG235:AI235"/>
    <mergeCell ref="AJ235:AL235"/>
    <mergeCell ref="AG236:AI236"/>
    <mergeCell ref="AJ236:AL236"/>
    <mergeCell ref="B250:F250"/>
    <mergeCell ref="G250:AA250"/>
    <mergeCell ref="AJ250:AL253"/>
    <mergeCell ref="H251:K251"/>
    <mergeCell ref="L251:AA251"/>
    <mergeCell ref="AB251:AC251"/>
    <mergeCell ref="AD251:AF251"/>
    <mergeCell ref="AG251:AI251"/>
    <mergeCell ref="H252:K252"/>
    <mergeCell ref="L252:AA252"/>
    <mergeCell ref="AB252:AC252"/>
    <mergeCell ref="AD252:AF252"/>
    <mergeCell ref="AG252:AI252"/>
    <mergeCell ref="H253:K253"/>
    <mergeCell ref="L253:AA253"/>
    <mergeCell ref="AB253:AC253"/>
    <mergeCell ref="AD253:AF253"/>
    <mergeCell ref="AG253:AI253"/>
    <mergeCell ref="G254:AA254"/>
    <mergeCell ref="AJ254:AL258"/>
    <mergeCell ref="H255:K255"/>
    <mergeCell ref="L255:AA255"/>
    <mergeCell ref="AB255:AC255"/>
    <mergeCell ref="AD255:AF255"/>
    <mergeCell ref="AG255:AI255"/>
    <mergeCell ref="H256:K256"/>
    <mergeCell ref="L256:AA256"/>
    <mergeCell ref="AB256:AC256"/>
    <mergeCell ref="AD256:AF256"/>
    <mergeCell ref="AG256:AI256"/>
    <mergeCell ref="H257:K257"/>
    <mergeCell ref="L257:AA257"/>
    <mergeCell ref="AB257:AC257"/>
    <mergeCell ref="AD257:AF257"/>
    <mergeCell ref="AG257:AI257"/>
    <mergeCell ref="H258:K258"/>
    <mergeCell ref="L258:AA258"/>
    <mergeCell ref="AB258:AC258"/>
    <mergeCell ref="AD258:AF258"/>
    <mergeCell ref="AG258:AI258"/>
    <mergeCell ref="H269:K269"/>
    <mergeCell ref="L269:AA269"/>
    <mergeCell ref="G259:AA259"/>
    <mergeCell ref="AJ259:AL263"/>
    <mergeCell ref="H260:K260"/>
    <mergeCell ref="L260:AA260"/>
    <mergeCell ref="AB260:AC260"/>
    <mergeCell ref="AD260:AF260"/>
    <mergeCell ref="AG260:AI260"/>
    <mergeCell ref="H261:K261"/>
    <mergeCell ref="L261:AA261"/>
    <mergeCell ref="AB261:AC261"/>
    <mergeCell ref="AD261:AF261"/>
    <mergeCell ref="AG261:AI261"/>
    <mergeCell ref="H262:K262"/>
    <mergeCell ref="L262:AA262"/>
    <mergeCell ref="AB262:AC262"/>
    <mergeCell ref="AD262:AF262"/>
    <mergeCell ref="AG262:AI262"/>
    <mergeCell ref="H263:K263"/>
    <mergeCell ref="L263:AA263"/>
    <mergeCell ref="AB263:AC263"/>
    <mergeCell ref="AD263:AF263"/>
    <mergeCell ref="AG263:AI263"/>
    <mergeCell ref="AB269:AC269"/>
    <mergeCell ref="AD269:AF269"/>
    <mergeCell ref="AG269:AI269"/>
    <mergeCell ref="H270:K270"/>
    <mergeCell ref="L270:AA270"/>
    <mergeCell ref="AB270:AC270"/>
    <mergeCell ref="AD270:AF270"/>
    <mergeCell ref="AG270:AI270"/>
    <mergeCell ref="H271:K271"/>
    <mergeCell ref="L271:AA271"/>
    <mergeCell ref="AB271:AC271"/>
    <mergeCell ref="AD271:AF271"/>
    <mergeCell ref="AG271:AI271"/>
    <mergeCell ref="G264:AA264"/>
    <mergeCell ref="AJ264:AL271"/>
    <mergeCell ref="H265:K265"/>
    <mergeCell ref="L265:AA265"/>
    <mergeCell ref="AB265:AC265"/>
    <mergeCell ref="AD265:AF265"/>
    <mergeCell ref="AG265:AI265"/>
    <mergeCell ref="H266:K266"/>
    <mergeCell ref="L266:AA266"/>
    <mergeCell ref="AB266:AC266"/>
    <mergeCell ref="AD266:AF266"/>
    <mergeCell ref="AG266:AI266"/>
    <mergeCell ref="H267:K267"/>
    <mergeCell ref="L267:AA267"/>
    <mergeCell ref="AB267:AC267"/>
    <mergeCell ref="AD267:AF267"/>
    <mergeCell ref="AG267:AI267"/>
    <mergeCell ref="H268:K268"/>
    <mergeCell ref="L268:AA268"/>
    <mergeCell ref="AB268:AC268"/>
    <mergeCell ref="AD268:AF268"/>
    <mergeCell ref="AG268:AI268"/>
    <mergeCell ref="G272:AA272"/>
    <mergeCell ref="AJ272:AL277"/>
    <mergeCell ref="H273:K273"/>
    <mergeCell ref="L273:AA273"/>
    <mergeCell ref="AB273:AC273"/>
    <mergeCell ref="AD273:AF273"/>
    <mergeCell ref="AG273:AI273"/>
    <mergeCell ref="H274:K274"/>
    <mergeCell ref="L274:AA274"/>
    <mergeCell ref="AB274:AC274"/>
    <mergeCell ref="AD274:AF274"/>
    <mergeCell ref="AG274:AI274"/>
    <mergeCell ref="H275:K275"/>
    <mergeCell ref="L275:AA275"/>
    <mergeCell ref="AB275:AC275"/>
    <mergeCell ref="AD275:AF275"/>
    <mergeCell ref="AG275:AI275"/>
    <mergeCell ref="H276:K276"/>
    <mergeCell ref="L276:AA276"/>
    <mergeCell ref="AB276:AC276"/>
    <mergeCell ref="AD276:AF276"/>
    <mergeCell ref="AG276:AI276"/>
    <mergeCell ref="H277:K277"/>
    <mergeCell ref="L277:AA277"/>
    <mergeCell ref="AB277:AC277"/>
    <mergeCell ref="AD277:AF277"/>
    <mergeCell ref="AG277:AI277"/>
    <mergeCell ref="G278:AA278"/>
    <mergeCell ref="AJ278:AL283"/>
    <mergeCell ref="H279:K279"/>
    <mergeCell ref="L279:AA279"/>
    <mergeCell ref="AB279:AC279"/>
    <mergeCell ref="AD279:AF279"/>
    <mergeCell ref="AG279:AI279"/>
    <mergeCell ref="H280:K280"/>
    <mergeCell ref="L280:AA280"/>
    <mergeCell ref="AB280:AC280"/>
    <mergeCell ref="AD280:AF280"/>
    <mergeCell ref="AG280:AI280"/>
    <mergeCell ref="H281:K281"/>
    <mergeCell ref="L281:AA281"/>
    <mergeCell ref="AB281:AC281"/>
    <mergeCell ref="AD281:AF281"/>
    <mergeCell ref="AG281:AI281"/>
    <mergeCell ref="H282:K282"/>
    <mergeCell ref="L282:AA282"/>
    <mergeCell ref="AB282:AC282"/>
    <mergeCell ref="AD282:AF282"/>
    <mergeCell ref="AG282:AI282"/>
    <mergeCell ref="H283:K283"/>
    <mergeCell ref="L283:AA283"/>
    <mergeCell ref="AB283:AC283"/>
    <mergeCell ref="AD283:AF283"/>
    <mergeCell ref="AG283:AI283"/>
    <mergeCell ref="G284:AA284"/>
    <mergeCell ref="AJ284:AL292"/>
    <mergeCell ref="H285:K285"/>
    <mergeCell ref="L285:AA285"/>
    <mergeCell ref="AB285:AC285"/>
    <mergeCell ref="AD285:AF285"/>
    <mergeCell ref="AG285:AI285"/>
    <mergeCell ref="H286:K286"/>
    <mergeCell ref="L286:AA286"/>
    <mergeCell ref="AB286:AC286"/>
    <mergeCell ref="AD286:AF286"/>
    <mergeCell ref="AG286:AI286"/>
    <mergeCell ref="H287:K287"/>
    <mergeCell ref="L287:AA287"/>
    <mergeCell ref="AB287:AC287"/>
    <mergeCell ref="AD287:AF287"/>
    <mergeCell ref="AG287:AI287"/>
    <mergeCell ref="H288:K288"/>
    <mergeCell ref="H290:K290"/>
    <mergeCell ref="L290:AA290"/>
    <mergeCell ref="AB290:AC290"/>
    <mergeCell ref="AD290:AF290"/>
    <mergeCell ref="AG290:AI290"/>
    <mergeCell ref="H291:K291"/>
    <mergeCell ref="L291:AA291"/>
    <mergeCell ref="AB291:AC291"/>
    <mergeCell ref="AD291:AF291"/>
    <mergeCell ref="AG291:AI291"/>
    <mergeCell ref="L288:AA288"/>
    <mergeCell ref="AB288:AC288"/>
    <mergeCell ref="AD288:AF288"/>
    <mergeCell ref="AG288:AI288"/>
    <mergeCell ref="H289:K289"/>
    <mergeCell ref="L289:AA289"/>
    <mergeCell ref="AB289:AC289"/>
    <mergeCell ref="AD289:AF289"/>
    <mergeCell ref="AG289:AI289"/>
    <mergeCell ref="H292:K292"/>
    <mergeCell ref="L292:AA292"/>
    <mergeCell ref="AB292:AC292"/>
    <mergeCell ref="AD292:AF292"/>
    <mergeCell ref="AG292:AI292"/>
    <mergeCell ref="G293:AA293"/>
    <mergeCell ref="AJ293:AL302"/>
    <mergeCell ref="H294:K294"/>
    <mergeCell ref="L294:AA294"/>
    <mergeCell ref="AB294:AC294"/>
    <mergeCell ref="AD294:AF294"/>
    <mergeCell ref="AG294:AI294"/>
    <mergeCell ref="H295:K295"/>
    <mergeCell ref="L295:AA295"/>
    <mergeCell ref="AB295:AC295"/>
    <mergeCell ref="AD295:AF295"/>
    <mergeCell ref="AG295:AI295"/>
    <mergeCell ref="H296:K296"/>
    <mergeCell ref="L296:AA296"/>
    <mergeCell ref="AB296:AC296"/>
    <mergeCell ref="AD296:AF296"/>
    <mergeCell ref="AG296:AI296"/>
    <mergeCell ref="H297:K297"/>
    <mergeCell ref="L297:AA297"/>
    <mergeCell ref="H300:K300"/>
    <mergeCell ref="L300:AA300"/>
    <mergeCell ref="AB300:AC300"/>
    <mergeCell ref="AD300:AF300"/>
    <mergeCell ref="AG300:AI300"/>
    <mergeCell ref="H301:K301"/>
    <mergeCell ref="L301:AA301"/>
    <mergeCell ref="AB301:AC301"/>
    <mergeCell ref="AD301:AF301"/>
    <mergeCell ref="AG301:AI301"/>
    <mergeCell ref="AB297:AC297"/>
    <mergeCell ref="AD297:AF297"/>
    <mergeCell ref="AG297:AI297"/>
    <mergeCell ref="H298:K298"/>
    <mergeCell ref="L298:AA298"/>
    <mergeCell ref="AB298:AC298"/>
    <mergeCell ref="AD298:AF298"/>
    <mergeCell ref="AG298:AI298"/>
    <mergeCell ref="H299:K299"/>
    <mergeCell ref="L299:AA299"/>
    <mergeCell ref="AB299:AC299"/>
    <mergeCell ref="AD299:AF299"/>
    <mergeCell ref="AG299:AI299"/>
    <mergeCell ref="H302:K302"/>
    <mergeCell ref="L302:AA302"/>
    <mergeCell ref="AB302:AC302"/>
    <mergeCell ref="AD302:AF302"/>
    <mergeCell ref="AG302:AI302"/>
    <mergeCell ref="B303:F303"/>
    <mergeCell ref="G303:AA303"/>
    <mergeCell ref="AJ303:AL311"/>
    <mergeCell ref="H304:K304"/>
    <mergeCell ref="L304:AA304"/>
    <mergeCell ref="AB304:AC304"/>
    <mergeCell ref="AD304:AF304"/>
    <mergeCell ref="AG304:AI304"/>
    <mergeCell ref="H305:K305"/>
    <mergeCell ref="L305:AA305"/>
    <mergeCell ref="AB305:AC305"/>
    <mergeCell ref="AD305:AF305"/>
    <mergeCell ref="AG305:AI305"/>
    <mergeCell ref="H306:K306"/>
    <mergeCell ref="L306:AA306"/>
    <mergeCell ref="AB306:AC306"/>
    <mergeCell ref="AD306:AF306"/>
    <mergeCell ref="AG306:AI306"/>
    <mergeCell ref="H307:K307"/>
    <mergeCell ref="H316:K316"/>
    <mergeCell ref="H309:K309"/>
    <mergeCell ref="L309:AA309"/>
    <mergeCell ref="AB309:AC309"/>
    <mergeCell ref="AD309:AF309"/>
    <mergeCell ref="AG309:AI309"/>
    <mergeCell ref="H310:K310"/>
    <mergeCell ref="L310:AA310"/>
    <mergeCell ref="AB310:AC310"/>
    <mergeCell ref="AD310:AF310"/>
    <mergeCell ref="AG310:AI310"/>
    <mergeCell ref="L307:AA307"/>
    <mergeCell ref="AB307:AC307"/>
    <mergeCell ref="AD307:AF307"/>
    <mergeCell ref="AG307:AI307"/>
    <mergeCell ref="H308:K308"/>
    <mergeCell ref="L308:AA308"/>
    <mergeCell ref="AB308:AC308"/>
    <mergeCell ref="AD308:AF308"/>
    <mergeCell ref="AG308:AI308"/>
    <mergeCell ref="L316:AA316"/>
    <mergeCell ref="AB316:AC316"/>
    <mergeCell ref="AD316:AF316"/>
    <mergeCell ref="AG316:AI316"/>
    <mergeCell ref="H317:K317"/>
    <mergeCell ref="L317:AA317"/>
    <mergeCell ref="AB317:AC317"/>
    <mergeCell ref="AD317:AF317"/>
    <mergeCell ref="AG317:AI317"/>
    <mergeCell ref="H311:K311"/>
    <mergeCell ref="L311:AA311"/>
    <mergeCell ref="AB311:AC311"/>
    <mergeCell ref="AD311:AF311"/>
    <mergeCell ref="AG311:AI311"/>
    <mergeCell ref="B312:F312"/>
    <mergeCell ref="G312:AA312"/>
    <mergeCell ref="AJ312:AL322"/>
    <mergeCell ref="H313:K313"/>
    <mergeCell ref="L313:AA313"/>
    <mergeCell ref="AB313:AC313"/>
    <mergeCell ref="AD313:AF313"/>
    <mergeCell ref="AG313:AI313"/>
    <mergeCell ref="H314:K314"/>
    <mergeCell ref="L314:AA314"/>
    <mergeCell ref="AB314:AC314"/>
    <mergeCell ref="AD314:AF314"/>
    <mergeCell ref="AG314:AI314"/>
    <mergeCell ref="H315:K315"/>
    <mergeCell ref="L315:AA315"/>
    <mergeCell ref="AB315:AC315"/>
    <mergeCell ref="AD315:AF315"/>
    <mergeCell ref="AG315:AI315"/>
    <mergeCell ref="H320:K320"/>
    <mergeCell ref="L320:AA320"/>
    <mergeCell ref="AB320:AC320"/>
    <mergeCell ref="AD320:AF320"/>
    <mergeCell ref="AG320:AI320"/>
    <mergeCell ref="H321:K321"/>
    <mergeCell ref="L321:AA321"/>
    <mergeCell ref="AB321:AC321"/>
    <mergeCell ref="AD321:AF321"/>
    <mergeCell ref="AG321:AI321"/>
    <mergeCell ref="H318:K318"/>
    <mergeCell ref="L318:AA318"/>
    <mergeCell ref="AB318:AC318"/>
    <mergeCell ref="AD318:AF318"/>
    <mergeCell ref="AG318:AI318"/>
    <mergeCell ref="H319:K319"/>
    <mergeCell ref="L319:AA319"/>
    <mergeCell ref="AB319:AC319"/>
    <mergeCell ref="AD319:AF319"/>
    <mergeCell ref="AG319:AI319"/>
    <mergeCell ref="H322:K322"/>
    <mergeCell ref="L322:AA322"/>
    <mergeCell ref="AB322:AC322"/>
    <mergeCell ref="AD322:AF322"/>
    <mergeCell ref="AG322:AI322"/>
    <mergeCell ref="G323:AA323"/>
    <mergeCell ref="AJ323:AL332"/>
    <mergeCell ref="H324:K324"/>
    <mergeCell ref="L324:AA324"/>
    <mergeCell ref="AB324:AC324"/>
    <mergeCell ref="AD324:AF324"/>
    <mergeCell ref="AG324:AI324"/>
    <mergeCell ref="H325:K325"/>
    <mergeCell ref="L325:AA325"/>
    <mergeCell ref="AB325:AC325"/>
    <mergeCell ref="AD325:AF325"/>
    <mergeCell ref="AG325:AI325"/>
    <mergeCell ref="H326:K326"/>
    <mergeCell ref="L326:AA326"/>
    <mergeCell ref="AB326:AC326"/>
    <mergeCell ref="AD326:AF326"/>
    <mergeCell ref="AG326:AI326"/>
    <mergeCell ref="H327:K327"/>
    <mergeCell ref="L327:AA327"/>
    <mergeCell ref="H330:K330"/>
    <mergeCell ref="L330:AA330"/>
    <mergeCell ref="AB330:AC330"/>
    <mergeCell ref="AD330:AF330"/>
    <mergeCell ref="AG330:AI330"/>
    <mergeCell ref="H331:K331"/>
    <mergeCell ref="L331:AA331"/>
    <mergeCell ref="AB331:AC331"/>
    <mergeCell ref="AD331:AF331"/>
    <mergeCell ref="AG331:AI331"/>
    <mergeCell ref="AB327:AC327"/>
    <mergeCell ref="AD327:AF327"/>
    <mergeCell ref="AG327:AI327"/>
    <mergeCell ref="H328:K328"/>
    <mergeCell ref="L328:AA328"/>
    <mergeCell ref="AB328:AC328"/>
    <mergeCell ref="AD328:AF328"/>
    <mergeCell ref="AG328:AI328"/>
    <mergeCell ref="H329:K329"/>
    <mergeCell ref="L329:AA329"/>
    <mergeCell ref="AB329:AC329"/>
    <mergeCell ref="AD329:AF329"/>
    <mergeCell ref="AG329:AI329"/>
    <mergeCell ref="H332:K332"/>
    <mergeCell ref="L332:AA332"/>
    <mergeCell ref="AB332:AC332"/>
    <mergeCell ref="AD332:AF332"/>
    <mergeCell ref="AG332:AI332"/>
    <mergeCell ref="B333:F333"/>
    <mergeCell ref="G333:AA333"/>
    <mergeCell ref="AF344:AL344"/>
    <mergeCell ref="AF345:AL345"/>
    <mergeCell ref="B348:AL348"/>
    <mergeCell ref="B349:F349"/>
    <mergeCell ref="G349:K349"/>
    <mergeCell ref="L349:AA349"/>
    <mergeCell ref="AB349:AC349"/>
    <mergeCell ref="AD349:AF349"/>
    <mergeCell ref="AG349:AI349"/>
    <mergeCell ref="AJ349:AL349"/>
    <mergeCell ref="L337:AA337"/>
    <mergeCell ref="AB337:AC337"/>
    <mergeCell ref="AD337:AF337"/>
    <mergeCell ref="AG337:AI337"/>
    <mergeCell ref="AJ333:AL337"/>
    <mergeCell ref="H334:K334"/>
    <mergeCell ref="L334:AA334"/>
    <mergeCell ref="AB334:AC334"/>
    <mergeCell ref="AD334:AF334"/>
    <mergeCell ref="AG334:AI334"/>
    <mergeCell ref="H335:K335"/>
    <mergeCell ref="L335:AA335"/>
    <mergeCell ref="AB335:AC335"/>
    <mergeCell ref="AD335:AF335"/>
    <mergeCell ref="AG335:AI335"/>
    <mergeCell ref="H336:K336"/>
    <mergeCell ref="L336:AA336"/>
    <mergeCell ref="AB336:AC336"/>
    <mergeCell ref="AD336:AF336"/>
    <mergeCell ref="AG336:AI336"/>
    <mergeCell ref="H337:K337"/>
    <mergeCell ref="AG364:AI364"/>
    <mergeCell ref="AD360:AF360"/>
    <mergeCell ref="AG360:AI360"/>
    <mergeCell ref="B350:F350"/>
    <mergeCell ref="G350:AA350"/>
    <mergeCell ref="AJ350:AL355"/>
    <mergeCell ref="H351:K351"/>
    <mergeCell ref="L351:AA351"/>
    <mergeCell ref="AB351:AC351"/>
    <mergeCell ref="AD351:AF351"/>
    <mergeCell ref="AG351:AI351"/>
    <mergeCell ref="H352:K352"/>
    <mergeCell ref="L352:AA352"/>
    <mergeCell ref="AB352:AC352"/>
    <mergeCell ref="AD352:AF352"/>
    <mergeCell ref="AG352:AI352"/>
    <mergeCell ref="H353:K353"/>
    <mergeCell ref="L353:AA353"/>
    <mergeCell ref="AB353:AC353"/>
    <mergeCell ref="AD353:AF353"/>
    <mergeCell ref="AG353:AI353"/>
    <mergeCell ref="H354:K354"/>
    <mergeCell ref="L354:AA354"/>
    <mergeCell ref="AB354:AC354"/>
    <mergeCell ref="AD354:AF354"/>
    <mergeCell ref="AG354:AI354"/>
    <mergeCell ref="H355:K355"/>
    <mergeCell ref="L355:AA355"/>
    <mergeCell ref="AB355:AC355"/>
    <mergeCell ref="AD355:AF355"/>
    <mergeCell ref="AG355:AI355"/>
    <mergeCell ref="G367:AF367"/>
    <mergeCell ref="G368:AF368"/>
    <mergeCell ref="G369:AF369"/>
    <mergeCell ref="G356:AA356"/>
    <mergeCell ref="AJ356:AL364"/>
    <mergeCell ref="H357:K357"/>
    <mergeCell ref="L357:AA357"/>
    <mergeCell ref="AB357:AC357"/>
    <mergeCell ref="AD357:AF357"/>
    <mergeCell ref="AG357:AI357"/>
    <mergeCell ref="H358:K358"/>
    <mergeCell ref="L358:AA358"/>
    <mergeCell ref="AB358:AC358"/>
    <mergeCell ref="AD358:AF358"/>
    <mergeCell ref="AG358:AI358"/>
    <mergeCell ref="H359:K359"/>
    <mergeCell ref="L359:AA359"/>
    <mergeCell ref="AB359:AC359"/>
    <mergeCell ref="AD359:AF359"/>
    <mergeCell ref="AG359:AI359"/>
    <mergeCell ref="H360:K360"/>
    <mergeCell ref="L360:AA360"/>
    <mergeCell ref="AB360:AC360"/>
    <mergeCell ref="H363:K363"/>
    <mergeCell ref="L363:AA363"/>
    <mergeCell ref="AB363:AC363"/>
    <mergeCell ref="AD363:AF363"/>
    <mergeCell ref="AG363:AI363"/>
    <mergeCell ref="H364:K364"/>
    <mergeCell ref="L364:AA364"/>
    <mergeCell ref="AB364:AC364"/>
    <mergeCell ref="AD364:AF364"/>
    <mergeCell ref="B365:AL365"/>
    <mergeCell ref="AG366:AI366"/>
    <mergeCell ref="AJ366:AL366"/>
    <mergeCell ref="AG367:AI367"/>
    <mergeCell ref="AJ367:AL367"/>
    <mergeCell ref="AG372:AI372"/>
    <mergeCell ref="AJ372:AL372"/>
    <mergeCell ref="C370:F370"/>
    <mergeCell ref="C371:F371"/>
    <mergeCell ref="C372:F372"/>
    <mergeCell ref="G370:AF370"/>
    <mergeCell ref="G371:AF371"/>
    <mergeCell ref="G372:AF372"/>
    <mergeCell ref="H361:K361"/>
    <mergeCell ref="L361:AA361"/>
    <mergeCell ref="AB361:AC361"/>
    <mergeCell ref="AD361:AF361"/>
    <mergeCell ref="AG361:AI361"/>
    <mergeCell ref="H362:K362"/>
    <mergeCell ref="L362:AA362"/>
    <mergeCell ref="AB362:AC362"/>
    <mergeCell ref="AD362:AF362"/>
    <mergeCell ref="AG362:AI362"/>
    <mergeCell ref="AG368:AI368"/>
    <mergeCell ref="AJ368:AL368"/>
    <mergeCell ref="AG369:AI369"/>
    <mergeCell ref="AJ369:AL369"/>
    <mergeCell ref="B366:F366"/>
    <mergeCell ref="G366:AF366"/>
    <mergeCell ref="C367:F367"/>
    <mergeCell ref="C368:F368"/>
    <mergeCell ref="C369:F369"/>
    <mergeCell ref="AG373:AI373"/>
    <mergeCell ref="AJ373:AL373"/>
    <mergeCell ref="AG374:AI374"/>
    <mergeCell ref="AJ374:AL374"/>
    <mergeCell ref="AG370:AI370"/>
    <mergeCell ref="AJ370:AL370"/>
    <mergeCell ref="AG371:AI371"/>
    <mergeCell ref="AJ371:AL371"/>
    <mergeCell ref="C373:F373"/>
    <mergeCell ref="C374:F374"/>
    <mergeCell ref="G373:AF373"/>
    <mergeCell ref="G374:AF374"/>
    <mergeCell ref="AG377:AI377"/>
    <mergeCell ref="AJ377:AL377"/>
    <mergeCell ref="AG378:AI378"/>
    <mergeCell ref="AJ378:AL378"/>
    <mergeCell ref="G378:AF378"/>
    <mergeCell ref="G377:AF377"/>
    <mergeCell ref="AG379:AI379"/>
    <mergeCell ref="AJ379:AL379"/>
    <mergeCell ref="AG375:AI375"/>
    <mergeCell ref="AJ375:AL375"/>
    <mergeCell ref="AG376:AI376"/>
    <mergeCell ref="AJ376:AL376"/>
    <mergeCell ref="C375:F375"/>
    <mergeCell ref="C376:F376"/>
    <mergeCell ref="C377:F377"/>
    <mergeCell ref="C378:F378"/>
    <mergeCell ref="C379:F379"/>
    <mergeCell ref="G375:AF375"/>
    <mergeCell ref="G376:AF376"/>
    <mergeCell ref="AG383:AI383"/>
    <mergeCell ref="AJ383:AL383"/>
    <mergeCell ref="G379:AF379"/>
    <mergeCell ref="G380:AF380"/>
    <mergeCell ref="G381:AF381"/>
    <mergeCell ref="G382:AF382"/>
    <mergeCell ref="G383:AF383"/>
    <mergeCell ref="AG384:AI384"/>
    <mergeCell ref="AJ384:AL384"/>
    <mergeCell ref="B386:AL386"/>
    <mergeCell ref="AG380:AI380"/>
    <mergeCell ref="AJ380:AL380"/>
    <mergeCell ref="AG381:AI381"/>
    <mergeCell ref="AJ381:AL381"/>
    <mergeCell ref="AG382:AI382"/>
    <mergeCell ref="AJ382:AL382"/>
    <mergeCell ref="C380:F380"/>
    <mergeCell ref="C381:F381"/>
    <mergeCell ref="C382:F382"/>
    <mergeCell ref="C383:F383"/>
    <mergeCell ref="C384:F384"/>
    <mergeCell ref="B387:F387"/>
    <mergeCell ref="G387:K387"/>
    <mergeCell ref="L387:AA387"/>
    <mergeCell ref="AB387:AC387"/>
    <mergeCell ref="AD387:AF387"/>
    <mergeCell ref="AG387:AI387"/>
    <mergeCell ref="AJ387:AL387"/>
    <mergeCell ref="G384:AF384"/>
    <mergeCell ref="AJ388:AL391"/>
    <mergeCell ref="H389:K389"/>
    <mergeCell ref="L389:AA389"/>
    <mergeCell ref="AB389:AC389"/>
    <mergeCell ref="AD389:AF389"/>
    <mergeCell ref="AG389:AI389"/>
    <mergeCell ref="H390:K390"/>
    <mergeCell ref="L390:AA390"/>
    <mergeCell ref="AB390:AC390"/>
    <mergeCell ref="AD390:AF390"/>
    <mergeCell ref="AG390:AI390"/>
    <mergeCell ref="H391:K391"/>
    <mergeCell ref="L391:AA391"/>
    <mergeCell ref="AB391:AC391"/>
    <mergeCell ref="AD391:AF391"/>
    <mergeCell ref="AG391:AI391"/>
    <mergeCell ref="G392:AA392"/>
    <mergeCell ref="AJ392:AL395"/>
    <mergeCell ref="H393:K393"/>
    <mergeCell ref="L393:AA393"/>
    <mergeCell ref="AB393:AC393"/>
    <mergeCell ref="AD393:AF393"/>
    <mergeCell ref="AG393:AI393"/>
    <mergeCell ref="H394:K394"/>
    <mergeCell ref="L394:AA394"/>
    <mergeCell ref="AB394:AC394"/>
    <mergeCell ref="AD394:AF394"/>
    <mergeCell ref="AG394:AI394"/>
    <mergeCell ref="H395:K395"/>
    <mergeCell ref="L395:AA395"/>
    <mergeCell ref="AB395:AC395"/>
    <mergeCell ref="AD395:AF395"/>
    <mergeCell ref="AG395:AI395"/>
    <mergeCell ref="AG399:AI399"/>
    <mergeCell ref="AJ399:AL399"/>
    <mergeCell ref="AG400:AI400"/>
    <mergeCell ref="AJ400:AL400"/>
    <mergeCell ref="B402:AL402"/>
    <mergeCell ref="B396:AL396"/>
    <mergeCell ref="AG397:AI397"/>
    <mergeCell ref="AJ397:AL397"/>
    <mergeCell ref="AG398:AI398"/>
    <mergeCell ref="AJ398:AL398"/>
    <mergeCell ref="B403:F403"/>
    <mergeCell ref="G403:K403"/>
    <mergeCell ref="L403:AA403"/>
    <mergeCell ref="AB403:AC403"/>
    <mergeCell ref="AD403:AF403"/>
    <mergeCell ref="AG403:AI403"/>
    <mergeCell ref="AJ403:AL403"/>
    <mergeCell ref="B397:F397"/>
    <mergeCell ref="G397:AF397"/>
    <mergeCell ref="C400:F400"/>
    <mergeCell ref="C398:F398"/>
    <mergeCell ref="C399:F399"/>
    <mergeCell ref="G400:AF400"/>
    <mergeCell ref="G399:AF399"/>
    <mergeCell ref="G398:AF398"/>
    <mergeCell ref="AJ404:AL407"/>
    <mergeCell ref="H405:K405"/>
    <mergeCell ref="L405:AA405"/>
    <mergeCell ref="AB405:AC405"/>
    <mergeCell ref="AD405:AF405"/>
    <mergeCell ref="AG405:AI405"/>
    <mergeCell ref="H406:K406"/>
    <mergeCell ref="L406:AA406"/>
    <mergeCell ref="AB406:AC406"/>
    <mergeCell ref="AD406:AF406"/>
    <mergeCell ref="AG406:AI406"/>
    <mergeCell ref="H407:K407"/>
    <mergeCell ref="L407:AA407"/>
    <mergeCell ref="AB407:AC407"/>
    <mergeCell ref="AD407:AF407"/>
    <mergeCell ref="AG407:AI407"/>
    <mergeCell ref="G408:AA408"/>
    <mergeCell ref="AJ408:AL412"/>
    <mergeCell ref="H409:K409"/>
    <mergeCell ref="L409:AA409"/>
    <mergeCell ref="AB409:AC409"/>
    <mergeCell ref="AD409:AF409"/>
    <mergeCell ref="AG409:AI409"/>
    <mergeCell ref="H410:K410"/>
    <mergeCell ref="L410:AA410"/>
    <mergeCell ref="AB410:AC410"/>
    <mergeCell ref="AD410:AF410"/>
    <mergeCell ref="AG410:AI410"/>
    <mergeCell ref="H411:K411"/>
    <mergeCell ref="L411:AA411"/>
    <mergeCell ref="AB411:AC411"/>
    <mergeCell ref="AD411:AF411"/>
    <mergeCell ref="AG411:AI411"/>
    <mergeCell ref="H412:K412"/>
    <mergeCell ref="L412:AA412"/>
    <mergeCell ref="AB412:AC412"/>
    <mergeCell ref="AD412:AF412"/>
    <mergeCell ref="AG412:AI412"/>
    <mergeCell ref="AB422:AC422"/>
    <mergeCell ref="AD422:AF422"/>
    <mergeCell ref="AG422:AI422"/>
    <mergeCell ref="G413:AA413"/>
    <mergeCell ref="AJ413:AL417"/>
    <mergeCell ref="H414:K414"/>
    <mergeCell ref="L414:AA414"/>
    <mergeCell ref="AB414:AC414"/>
    <mergeCell ref="AD414:AF414"/>
    <mergeCell ref="AG414:AI414"/>
    <mergeCell ref="H415:K415"/>
    <mergeCell ref="L415:AA415"/>
    <mergeCell ref="AB415:AC415"/>
    <mergeCell ref="AD415:AF415"/>
    <mergeCell ref="AG415:AI415"/>
    <mergeCell ref="H416:K416"/>
    <mergeCell ref="L416:AA416"/>
    <mergeCell ref="AB416:AC416"/>
    <mergeCell ref="AD416:AF416"/>
    <mergeCell ref="AG416:AI416"/>
    <mergeCell ref="H417:K417"/>
    <mergeCell ref="L417:AA417"/>
    <mergeCell ref="AB417:AC417"/>
    <mergeCell ref="AD417:AF417"/>
    <mergeCell ref="AG417:AI417"/>
    <mergeCell ref="G418:AA418"/>
    <mergeCell ref="AF434:AL434"/>
    <mergeCell ref="AF435:AL435"/>
    <mergeCell ref="B438:AL438"/>
    <mergeCell ref="B439:AL439"/>
    <mergeCell ref="AG440:AI440"/>
    <mergeCell ref="AJ440:AL440"/>
    <mergeCell ref="AG441:AI441"/>
    <mergeCell ref="AJ441:AL441"/>
    <mergeCell ref="AJ418:AL422"/>
    <mergeCell ref="H419:K419"/>
    <mergeCell ref="L419:AA419"/>
    <mergeCell ref="AB419:AC419"/>
    <mergeCell ref="AD419:AF419"/>
    <mergeCell ref="AG419:AI419"/>
    <mergeCell ref="H420:K420"/>
    <mergeCell ref="L420:AA420"/>
    <mergeCell ref="AB420:AC420"/>
    <mergeCell ref="AD420:AF420"/>
    <mergeCell ref="AG420:AI420"/>
    <mergeCell ref="H421:K421"/>
    <mergeCell ref="L421:AA421"/>
    <mergeCell ref="AB421:AC421"/>
    <mergeCell ref="AD421:AF421"/>
    <mergeCell ref="AG421:AI421"/>
    <mergeCell ref="H422:K422"/>
    <mergeCell ref="L422:AA422"/>
    <mergeCell ref="AG448:AI448"/>
    <mergeCell ref="AJ448:AL448"/>
    <mergeCell ref="AG449:AI449"/>
    <mergeCell ref="AJ449:AL449"/>
    <mergeCell ref="C448:F448"/>
    <mergeCell ref="C449:F449"/>
    <mergeCell ref="C450:F450"/>
    <mergeCell ref="C452:F452"/>
    <mergeCell ref="C453:F453"/>
    <mergeCell ref="AG445:AI445"/>
    <mergeCell ref="AJ445:AL445"/>
    <mergeCell ref="AG446:AI446"/>
    <mergeCell ref="AJ446:AL446"/>
    <mergeCell ref="AG447:AI447"/>
    <mergeCell ref="AJ447:AL447"/>
    <mergeCell ref="AG442:AI442"/>
    <mergeCell ref="AJ442:AL442"/>
    <mergeCell ref="AG443:AI443"/>
    <mergeCell ref="AJ443:AL443"/>
    <mergeCell ref="AG444:AI444"/>
    <mergeCell ref="AJ444:AL444"/>
    <mergeCell ref="C442:F442"/>
    <mergeCell ref="C443:F443"/>
    <mergeCell ref="C444:F444"/>
    <mergeCell ref="C445:F445"/>
    <mergeCell ref="C446:F446"/>
    <mergeCell ref="C447:F447"/>
    <mergeCell ref="G442:AF442"/>
    <mergeCell ref="G443:AF443"/>
    <mergeCell ref="AG454:AI454"/>
    <mergeCell ref="AJ454:AL454"/>
    <mergeCell ref="AG455:AI455"/>
    <mergeCell ref="AJ455:AL455"/>
    <mergeCell ref="AG456:AI456"/>
    <mergeCell ref="AJ456:AL456"/>
    <mergeCell ref="C454:F454"/>
    <mergeCell ref="C455:F455"/>
    <mergeCell ref="C456:F456"/>
    <mergeCell ref="C457:F457"/>
    <mergeCell ref="C458:F458"/>
    <mergeCell ref="C459:F459"/>
    <mergeCell ref="AG450:AI450"/>
    <mergeCell ref="AJ450:AL450"/>
    <mergeCell ref="AG452:AI452"/>
    <mergeCell ref="AJ452:AL452"/>
    <mergeCell ref="AG453:AI453"/>
    <mergeCell ref="AJ453:AL453"/>
    <mergeCell ref="G459:AF459"/>
    <mergeCell ref="G458:AF458"/>
    <mergeCell ref="C451:F451"/>
    <mergeCell ref="G451:AF451"/>
    <mergeCell ref="AG451:AI451"/>
    <mergeCell ref="AJ451:AL451"/>
    <mergeCell ref="AG460:AI460"/>
    <mergeCell ref="AJ460:AL460"/>
    <mergeCell ref="AG461:AI461"/>
    <mergeCell ref="AJ461:AL461"/>
    <mergeCell ref="AG462:AI462"/>
    <mergeCell ref="AJ462:AL462"/>
    <mergeCell ref="C460:F460"/>
    <mergeCell ref="C461:F461"/>
    <mergeCell ref="C462:F462"/>
    <mergeCell ref="C463:F463"/>
    <mergeCell ref="C465:F465"/>
    <mergeCell ref="G461:AF461"/>
    <mergeCell ref="G462:AF462"/>
    <mergeCell ref="G463:AF463"/>
    <mergeCell ref="G465:AF465"/>
    <mergeCell ref="AG457:AI457"/>
    <mergeCell ref="AJ457:AL457"/>
    <mergeCell ref="AG458:AI458"/>
    <mergeCell ref="AJ458:AL458"/>
    <mergeCell ref="AG459:AI459"/>
    <mergeCell ref="AJ459:AL459"/>
    <mergeCell ref="G460:AF460"/>
    <mergeCell ref="AG466:AI466"/>
    <mergeCell ref="AJ466:AL466"/>
    <mergeCell ref="AG467:AI467"/>
    <mergeCell ref="AJ467:AL467"/>
    <mergeCell ref="AG468:AI468"/>
    <mergeCell ref="AJ468:AL468"/>
    <mergeCell ref="C466:F466"/>
    <mergeCell ref="C467:F467"/>
    <mergeCell ref="C468:F468"/>
    <mergeCell ref="C469:F469"/>
    <mergeCell ref="C470:F470"/>
    <mergeCell ref="C471:F471"/>
    <mergeCell ref="G467:AF467"/>
    <mergeCell ref="G466:AF466"/>
    <mergeCell ref="AG463:AI463"/>
    <mergeCell ref="AJ463:AL463"/>
    <mergeCell ref="B464:AL464"/>
    <mergeCell ref="AG465:AI465"/>
    <mergeCell ref="AJ465:AL465"/>
    <mergeCell ref="G469:AF469"/>
    <mergeCell ref="G468:AF468"/>
    <mergeCell ref="G470:AF470"/>
    <mergeCell ref="G471:AF471"/>
    <mergeCell ref="AG472:AI472"/>
    <mergeCell ref="AJ472:AL472"/>
    <mergeCell ref="AG473:AI473"/>
    <mergeCell ref="AJ473:AL473"/>
    <mergeCell ref="AG474:AI474"/>
    <mergeCell ref="AJ474:AL474"/>
    <mergeCell ref="C472:F472"/>
    <mergeCell ref="C473:F473"/>
    <mergeCell ref="C474:F474"/>
    <mergeCell ref="C475:F475"/>
    <mergeCell ref="C476:F476"/>
    <mergeCell ref="C477:F477"/>
    <mergeCell ref="AG469:AI469"/>
    <mergeCell ref="AJ469:AL469"/>
    <mergeCell ref="AG470:AI470"/>
    <mergeCell ref="AJ470:AL470"/>
    <mergeCell ref="AG471:AI471"/>
    <mergeCell ref="AJ471:AL471"/>
    <mergeCell ref="G472:AF472"/>
    <mergeCell ref="G473:AF473"/>
    <mergeCell ref="G474:AF474"/>
    <mergeCell ref="G475:AF475"/>
    <mergeCell ref="G476:AF476"/>
    <mergeCell ref="G477:AF477"/>
    <mergeCell ref="AG478:AI478"/>
    <mergeCell ref="AJ478:AL478"/>
    <mergeCell ref="AG479:AI479"/>
    <mergeCell ref="AJ479:AL479"/>
    <mergeCell ref="AG480:AI480"/>
    <mergeCell ref="AJ480:AL480"/>
    <mergeCell ref="C478:F478"/>
    <mergeCell ref="C479:F479"/>
    <mergeCell ref="C480:F480"/>
    <mergeCell ref="C481:F481"/>
    <mergeCell ref="C482:F482"/>
    <mergeCell ref="C483:F483"/>
    <mergeCell ref="AG475:AI475"/>
    <mergeCell ref="AJ475:AL475"/>
    <mergeCell ref="AG476:AI476"/>
    <mergeCell ref="AJ476:AL476"/>
    <mergeCell ref="AG477:AI477"/>
    <mergeCell ref="AJ477:AL477"/>
    <mergeCell ref="G478:AF478"/>
    <mergeCell ref="G479:AF479"/>
    <mergeCell ref="G480:AF480"/>
    <mergeCell ref="G481:AF481"/>
    <mergeCell ref="G482:AF482"/>
    <mergeCell ref="G483:AF483"/>
    <mergeCell ref="AG484:AI484"/>
    <mergeCell ref="AJ484:AL484"/>
    <mergeCell ref="AG485:AI485"/>
    <mergeCell ref="AJ485:AL485"/>
    <mergeCell ref="AG486:AI486"/>
    <mergeCell ref="AJ486:AL486"/>
    <mergeCell ref="C484:F484"/>
    <mergeCell ref="C485:F485"/>
    <mergeCell ref="C486:F486"/>
    <mergeCell ref="C487:F487"/>
    <mergeCell ref="C488:F488"/>
    <mergeCell ref="C489:F489"/>
    <mergeCell ref="G485:AF485"/>
    <mergeCell ref="G486:AF486"/>
    <mergeCell ref="AG481:AI481"/>
    <mergeCell ref="AJ481:AL481"/>
    <mergeCell ref="AG482:AI482"/>
    <mergeCell ref="AJ482:AL482"/>
    <mergeCell ref="AG483:AI483"/>
    <mergeCell ref="AJ483:AL483"/>
    <mergeCell ref="G484:AF484"/>
    <mergeCell ref="G487:AF487"/>
    <mergeCell ref="G488:AF488"/>
    <mergeCell ref="G489:AF489"/>
    <mergeCell ref="AG490:AI490"/>
    <mergeCell ref="AJ490:AL490"/>
    <mergeCell ref="AG491:AI491"/>
    <mergeCell ref="AJ491:AL491"/>
    <mergeCell ref="AG494:AI494"/>
    <mergeCell ref="AJ494:AL494"/>
    <mergeCell ref="C490:F490"/>
    <mergeCell ref="C491:F491"/>
    <mergeCell ref="C492:F492"/>
    <mergeCell ref="C493:F493"/>
    <mergeCell ref="C494:F494"/>
    <mergeCell ref="C495:F495"/>
    <mergeCell ref="AG487:AI487"/>
    <mergeCell ref="AJ487:AL487"/>
    <mergeCell ref="AG488:AI488"/>
    <mergeCell ref="AJ488:AL488"/>
    <mergeCell ref="AG489:AI489"/>
    <mergeCell ref="AJ489:AL489"/>
    <mergeCell ref="G490:AF490"/>
    <mergeCell ref="G491:AF491"/>
    <mergeCell ref="G492:AF492"/>
    <mergeCell ref="G493:AF493"/>
    <mergeCell ref="G494:AF494"/>
    <mergeCell ref="G495:AF495"/>
    <mergeCell ref="B496:AL496"/>
    <mergeCell ref="AG497:AI497"/>
    <mergeCell ref="AJ497:AL497"/>
    <mergeCell ref="AG498:AI498"/>
    <mergeCell ref="AJ498:AL498"/>
    <mergeCell ref="C497:F497"/>
    <mergeCell ref="C499:F499"/>
    <mergeCell ref="C498:F498"/>
    <mergeCell ref="C500:F500"/>
    <mergeCell ref="C501:F501"/>
    <mergeCell ref="AG505:AI505"/>
    <mergeCell ref="AJ505:AL505"/>
    <mergeCell ref="AG492:AI492"/>
    <mergeCell ref="AJ492:AL492"/>
    <mergeCell ref="AG493:AI493"/>
    <mergeCell ref="AJ493:AL493"/>
    <mergeCell ref="AG495:AI495"/>
    <mergeCell ref="AJ495:AL495"/>
    <mergeCell ref="G499:AF499"/>
    <mergeCell ref="G497:AF497"/>
    <mergeCell ref="G498:AF498"/>
    <mergeCell ref="G500:AF500"/>
    <mergeCell ref="G501:AF501"/>
    <mergeCell ref="G502:AF502"/>
    <mergeCell ref="G503:AF503"/>
    <mergeCell ref="G505:AF505"/>
    <mergeCell ref="G504:AF504"/>
    <mergeCell ref="AG502:AI502"/>
    <mergeCell ref="AJ502:AL502"/>
    <mergeCell ref="AG503:AI503"/>
    <mergeCell ref="AJ503:AL503"/>
    <mergeCell ref="AG504:AI504"/>
    <mergeCell ref="C502:F502"/>
    <mergeCell ref="C503:F503"/>
    <mergeCell ref="C504:F504"/>
    <mergeCell ref="C505:F505"/>
    <mergeCell ref="C506:F506"/>
    <mergeCell ref="C507:F507"/>
    <mergeCell ref="G506:AF506"/>
    <mergeCell ref="G507:AF507"/>
    <mergeCell ref="AG499:AI499"/>
    <mergeCell ref="AJ499:AL499"/>
    <mergeCell ref="AG500:AI500"/>
    <mergeCell ref="AJ500:AL500"/>
    <mergeCell ref="AG501:AI501"/>
    <mergeCell ref="AJ501:AL501"/>
    <mergeCell ref="AG508:AI508"/>
    <mergeCell ref="AJ508:AL508"/>
    <mergeCell ref="C508:F508"/>
    <mergeCell ref="G508:AF508"/>
    <mergeCell ref="G509:AF509"/>
    <mergeCell ref="AG506:AI506"/>
    <mergeCell ref="AJ506:AL506"/>
    <mergeCell ref="AG507:AI507"/>
    <mergeCell ref="AJ507:AL507"/>
    <mergeCell ref="G510:AF510"/>
    <mergeCell ref="G511:AF511"/>
    <mergeCell ref="G512:AF512"/>
    <mergeCell ref="G513:AF513"/>
    <mergeCell ref="AG511:AI511"/>
    <mergeCell ref="AJ511:AL511"/>
    <mergeCell ref="AG512:AI512"/>
    <mergeCell ref="AJ512:AL512"/>
    <mergeCell ref="AG513:AI513"/>
    <mergeCell ref="AJ513:AL513"/>
    <mergeCell ref="AJ504:AL504"/>
    <mergeCell ref="G515:AF515"/>
    <mergeCell ref="G516:AF516"/>
    <mergeCell ref="G517:AF517"/>
    <mergeCell ref="G518:AF518"/>
    <mergeCell ref="G519:AF519"/>
    <mergeCell ref="G520:AF520"/>
    <mergeCell ref="G521:AF521"/>
    <mergeCell ref="G522:AF522"/>
    <mergeCell ref="B514:AL514"/>
    <mergeCell ref="AG515:AI515"/>
    <mergeCell ref="AJ515:AL515"/>
    <mergeCell ref="C515:F515"/>
    <mergeCell ref="AG523:AI523"/>
    <mergeCell ref="AJ523:AL523"/>
    <mergeCell ref="AG509:AI509"/>
    <mergeCell ref="AJ509:AL509"/>
    <mergeCell ref="AG510:AI510"/>
    <mergeCell ref="AJ510:AL510"/>
    <mergeCell ref="C509:F509"/>
    <mergeCell ref="C510:F510"/>
    <mergeCell ref="C511:F511"/>
    <mergeCell ref="C512:F512"/>
    <mergeCell ref="C513:F513"/>
    <mergeCell ref="AG524:AI524"/>
    <mergeCell ref="AJ524:AL524"/>
    <mergeCell ref="AG519:AI519"/>
    <mergeCell ref="AJ519:AL519"/>
    <mergeCell ref="AG520:AI520"/>
    <mergeCell ref="AJ520:AL520"/>
    <mergeCell ref="AG521:AI521"/>
    <mergeCell ref="AJ521:AL521"/>
    <mergeCell ref="C519:F519"/>
    <mergeCell ref="C520:F520"/>
    <mergeCell ref="C521:F521"/>
    <mergeCell ref="C522:F522"/>
    <mergeCell ref="C523:F523"/>
    <mergeCell ref="C524:F524"/>
    <mergeCell ref="AG516:AI516"/>
    <mergeCell ref="AJ516:AL516"/>
    <mergeCell ref="AG517:AI517"/>
    <mergeCell ref="AJ517:AL517"/>
    <mergeCell ref="AG518:AI518"/>
    <mergeCell ref="AJ518:AL518"/>
    <mergeCell ref="G523:AF523"/>
    <mergeCell ref="G524:AF524"/>
    <mergeCell ref="C516:F516"/>
    <mergeCell ref="C517:F517"/>
    <mergeCell ref="C518:F518"/>
    <mergeCell ref="AG522:AI522"/>
    <mergeCell ref="AJ522:AL522"/>
    <mergeCell ref="AG121:AI121"/>
    <mergeCell ref="AJ121:AL121"/>
    <mergeCell ref="H72:K72"/>
    <mergeCell ref="L72:AA72"/>
    <mergeCell ref="AB72:AC72"/>
    <mergeCell ref="AD72:AF72"/>
    <mergeCell ref="AG72:AI72"/>
    <mergeCell ref="G73:AA73"/>
    <mergeCell ref="AJ73:AL75"/>
    <mergeCell ref="H74:K74"/>
    <mergeCell ref="L74:AA74"/>
    <mergeCell ref="AB74:AC74"/>
    <mergeCell ref="AD74:AF74"/>
    <mergeCell ref="AG74:AI74"/>
    <mergeCell ref="H75:K75"/>
    <mergeCell ref="L75:AA75"/>
    <mergeCell ref="AB75:AC75"/>
    <mergeCell ref="AD75:AF75"/>
    <mergeCell ref="AG75:AI75"/>
    <mergeCell ref="AG104:AI104"/>
    <mergeCell ref="H106:K106"/>
    <mergeCell ref="L106:AF106"/>
    <mergeCell ref="AG106:AI106"/>
    <mergeCell ref="AJ106:AL106"/>
    <mergeCell ref="H108:K108"/>
    <mergeCell ref="L108:AF108"/>
    <mergeCell ref="AG108:AI108"/>
    <mergeCell ref="G116:AF116"/>
    <mergeCell ref="G118:AF118"/>
    <mergeCell ref="H120:K120"/>
    <mergeCell ref="L120:AF120"/>
    <mergeCell ref="AG120:AI120"/>
    <mergeCell ref="AF2:AL2"/>
    <mergeCell ref="AF3:AL3"/>
    <mergeCell ref="B69:AL69"/>
    <mergeCell ref="C86:F86"/>
    <mergeCell ref="G86:AF86"/>
    <mergeCell ref="AG86:AI86"/>
    <mergeCell ref="AJ86:AL86"/>
    <mergeCell ref="C94:F94"/>
    <mergeCell ref="G94:AF94"/>
    <mergeCell ref="AG94:AI94"/>
    <mergeCell ref="AJ94:AL94"/>
    <mergeCell ref="B125:AL125"/>
    <mergeCell ref="C142:F142"/>
    <mergeCell ref="G142:AF142"/>
    <mergeCell ref="AG142:AI142"/>
    <mergeCell ref="AJ142:AL142"/>
    <mergeCell ref="C145:F145"/>
    <mergeCell ref="G145:AF145"/>
    <mergeCell ref="AG145:AI145"/>
    <mergeCell ref="AJ145:AL145"/>
    <mergeCell ref="B70:F70"/>
    <mergeCell ref="G70:AA70"/>
    <mergeCell ref="AJ70:AL72"/>
    <mergeCell ref="H71:K71"/>
    <mergeCell ref="L71:AA71"/>
    <mergeCell ref="AB71:AC71"/>
    <mergeCell ref="AD71:AF71"/>
    <mergeCell ref="AG71:AI71"/>
    <mergeCell ref="AJ113:AL113"/>
    <mergeCell ref="G114:AF114"/>
    <mergeCell ref="H121:K121"/>
    <mergeCell ref="L121:AF121"/>
  </mergeCells>
  <pageMargins left="0" right="0" top="0" bottom="0" header="0" footer="0"/>
  <pageSetup paperSize="9" scale="41" fitToHeight="6" orientation="portrait" copies="4" r:id="rId1"/>
  <headerFooter>
    <oddFooter xml:space="preserve">&amp;L&amp;G&amp;R&amp;"Calibri,курсив"&amp;14&amp;K00B0F0Розничный Прайс-лист
Страница &amp;P из &amp;N    </oddFooter>
  </headerFooter>
  <rowBreaks count="5" manualBreakCount="5">
    <brk id="77" max="37" man="1"/>
    <brk id="154" max="37" man="1"/>
    <brk id="241" max="37" man="1"/>
    <brk id="340" max="37" man="1"/>
    <brk id="431" max="37" man="1"/>
  </rowBreaks>
  <ignoredErrors>
    <ignoredError sqref="C232" numberStoredAsText="1"/>
  </ignoredError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Розничный Прайс-Лист</vt:lpstr>
      <vt:lpstr>'Розничный Прайс-Лист'!Print_Area</vt:lpstr>
      <vt:lpstr>'Розничный Прайс-Лист'!Область_печати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Pavel Kukhnov</dc:creator>
  <cp:lastModifiedBy>sevsikov</cp:lastModifiedBy>
  <cp:lastPrinted>2018-12-25T10:28:35Z</cp:lastPrinted>
  <dcterms:created xsi:type="dcterms:W3CDTF">2018-08-07T15:13:09Z</dcterms:created>
  <dcterms:modified xsi:type="dcterms:W3CDTF">2018-12-29T12:50:59Z</dcterms:modified>
</cp:coreProperties>
</file>